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dimi3/Dropbox/WORK/YouNext.ai/Clients/Fence Deck Supply/Website/Clone/src/download/"/>
    </mc:Choice>
  </mc:AlternateContent>
  <xr:revisionPtr revIDLastSave="0" documentId="13_ncr:1_{E3B7BBAC-3DF1-684C-B754-D4956BE63327}" xr6:coauthVersionLast="47" xr6:coauthVersionMax="47" xr10:uidLastSave="{00000000-0000-0000-0000-000000000000}"/>
  <bookViews>
    <workbookView xWindow="0" yWindow="500" windowWidth="35840" windowHeight="21900" activeTab="1" xr2:uid="{00000000-000D-0000-FFFF-FFFF00000000}"/>
  </bookViews>
  <sheets>
    <sheet name="TITLE" sheetId="1" r:id="rId1"/>
    <sheet name="Privacy" sheetId="2" r:id="rId2"/>
    <sheet name="Lattice" sheetId="3" r:id="rId3"/>
    <sheet name="Chestertown" sheetId="4" r:id="rId4"/>
    <sheet name="Wilmington" sheetId="5" r:id="rId5"/>
    <sheet name="Willow-Lake-Temp" sheetId="6" r:id="rId6"/>
    <sheet name="Searsport" sheetId="7" r:id="rId7"/>
    <sheet name="Stan-Neu-Cape" sheetId="8" r:id="rId8"/>
    <sheet name="Balt-Hope" sheetId="9" r:id="rId9"/>
    <sheet name="NewBed-Wharton" sheetId="10" r:id="rId10"/>
    <sheet name="Accessories" sheetId="11" r:id="rId11"/>
    <sheet name="Ranch Rail" sheetId="12" r:id="rId12"/>
    <sheet name="Special Style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4" i="4"/>
  <c r="E14" i="4"/>
  <c r="D14" i="4"/>
  <c r="G13" i="4"/>
  <c r="F13" i="4"/>
  <c r="E13" i="4"/>
  <c r="G12" i="4"/>
  <c r="G15" i="4" s="1"/>
  <c r="F12" i="4"/>
  <c r="E12" i="4"/>
  <c r="E15" i="4" s="1"/>
  <c r="D12" i="4"/>
  <c r="D15" i="4" s="1"/>
  <c r="G7" i="4"/>
  <c r="G10" i="4" s="1"/>
  <c r="F7" i="4"/>
  <c r="F10" i="4" s="1"/>
  <c r="E7" i="4"/>
  <c r="E10" i="4" s="1"/>
  <c r="D7" i="4"/>
  <c r="D10" i="4" s="1"/>
  <c r="G2" i="4"/>
  <c r="G5" i="4" s="1"/>
  <c r="F2" i="4"/>
  <c r="F5" i="4" s="1"/>
  <c r="E2" i="4"/>
  <c r="E5" i="4" s="1"/>
  <c r="D2" i="4"/>
  <c r="D5" i="4" s="1"/>
  <c r="D3" i="4" l="1"/>
  <c r="D8" i="4"/>
  <c r="D13" i="4"/>
  <c r="G14" i="4"/>
  <c r="E8" i="4"/>
  <c r="F3" i="4"/>
  <c r="F8" i="4"/>
  <c r="G3" i="4"/>
  <c r="G8" i="4"/>
  <c r="D4" i="4"/>
  <c r="D9" i="4"/>
  <c r="E4" i="4"/>
  <c r="E9" i="4"/>
  <c r="F4" i="4"/>
  <c r="F9" i="4"/>
  <c r="G4" i="4"/>
  <c r="G9" i="4"/>
  <c r="E3" i="4"/>
</calcChain>
</file>

<file path=xl/sharedStrings.xml><?xml version="1.0" encoding="utf-8"?>
<sst xmlns="http://schemas.openxmlformats.org/spreadsheetml/2006/main" count="1083" uniqueCount="140">
  <si>
    <t>2026 VINYL FENCE PRICE BOOK</t>
  </si>
  <si>
    <t>PRICES EFFECTIVE ON: APRIL 2026</t>
  </si>
  <si>
    <t>PRIVACY</t>
  </si>
  <si>
    <t>Height</t>
  </si>
  <si>
    <t>Color</t>
  </si>
  <si>
    <t>Section</t>
  </si>
  <si>
    <t>Post</t>
  </si>
  <si>
    <t>4'W Gate</t>
  </si>
  <si>
    <t>5'W Gate</t>
  </si>
  <si>
    <t>4'H</t>
  </si>
  <si>
    <t>White</t>
  </si>
  <si>
    <t>Tan</t>
  </si>
  <si>
    <t>Adobe</t>
  </si>
  <si>
    <t>Grey</t>
  </si>
  <si>
    <t>Cypress</t>
  </si>
  <si>
    <t>Driftwood</t>
  </si>
  <si>
    <t>Mesquite</t>
  </si>
  <si>
    <t>Weathered Aspen</t>
  </si>
  <si>
    <t>NOTES:</t>
  </si>
  <si>
    <t>Coastal Cedar</t>
  </si>
  <si>
    <t>6" T&amp;G Pickets</t>
  </si>
  <si>
    <t>Mocha Walnut</t>
  </si>
  <si>
    <t>Dark Walnut has 11.3" T&amp;G Pickets</t>
  </si>
  <si>
    <t>Dark Walnut</t>
  </si>
  <si>
    <t>Black has 3/4" x 10" locking pickets</t>
  </si>
  <si>
    <t>Black</t>
  </si>
  <si>
    <t>5'H</t>
  </si>
  <si>
    <t>White, Tan &amp; Adobe are available in 7" Square, 7" Deco, &amp; 5-1/2" Square</t>
  </si>
  <si>
    <t>Grey available in 2" x 7" Rails only</t>
  </si>
  <si>
    <t>Woodgrain &amp; Black colors are 5-1/2" Rails only</t>
  </si>
  <si>
    <t>5-1/2" Rails come with alum insert in bottom rail</t>
  </si>
  <si>
    <t>6'H</t>
  </si>
  <si>
    <t xml:space="preserve"> </t>
  </si>
  <si>
    <t>6' Wide</t>
  </si>
  <si>
    <t>8' H</t>
  </si>
  <si>
    <t>HORIZONTAL PRIVACY</t>
  </si>
  <si>
    <t>A 1-1/2" skived picket is used in place of u-channel for additional support</t>
  </si>
  <si>
    <t xml:space="preserve">8' Wide </t>
  </si>
  <si>
    <t>Woodgrain colors are 5-1/2" Rails only</t>
  </si>
  <si>
    <t>2¾” DIAMOND LATTICE</t>
  </si>
  <si>
    <t>1" MINI DIAMOND LATTICE</t>
  </si>
  <si>
    <t xml:space="preserve"> 7" Square, 7" Deco, &amp; 5-1/2" Square rail options</t>
  </si>
  <si>
    <t>12" Lattice Reveal (8.5" Available upon request)</t>
  </si>
  <si>
    <t>1¾”SQUARE LATTICE</t>
  </si>
  <si>
    <t>CHESTERTOWN</t>
  </si>
  <si>
    <t>1-1/2" Square Spindles</t>
  </si>
  <si>
    <t xml:space="preserve"> 7" Sqaure, 7" Deco, &amp; 5-1/2" Square rail options</t>
  </si>
  <si>
    <t>12" Accent Reveal (8.5" Available upon request)</t>
  </si>
  <si>
    <t>CHESTERTOWN ALUMINUM</t>
  </si>
  <si>
    <t>5/8" Aluminum Spindles</t>
  </si>
  <si>
    <t>WILMINGTON</t>
  </si>
  <si>
    <t>WILMINGTON SCALLOPED/STEPPED</t>
  </si>
  <si>
    <t>WILLOW - LOUVERED</t>
  </si>
  <si>
    <t>4'H x 6'W</t>
  </si>
  <si>
    <t>5'H x 6'W</t>
  </si>
  <si>
    <t>6'H x 6'W</t>
  </si>
  <si>
    <t>6" Semi Privacy Louvered Panels</t>
  </si>
  <si>
    <t>LAKEVIEW</t>
  </si>
  <si>
    <t>6" Pickets</t>
  </si>
  <si>
    <t>4" x 4" Rails</t>
  </si>
  <si>
    <t>2" x 3-1/2" Mid rail on 5'&amp;6' high</t>
  </si>
  <si>
    <t>TEMPEST</t>
  </si>
  <si>
    <t>6" Pickets, 1/2" Spacing</t>
  </si>
  <si>
    <t>2" x 6" Rails</t>
  </si>
  <si>
    <t>5-1/2" Vertical support rail</t>
  </si>
  <si>
    <t>SEARSPORT</t>
  </si>
  <si>
    <t>6" Pickets, 1" Spacing</t>
  </si>
  <si>
    <t>SEARSPORT W/ MID-RAIL</t>
  </si>
  <si>
    <t>2" x 6" Rails, Mid - 2" x 3.5"</t>
  </si>
  <si>
    <t>Upper or Center Mid-Rail</t>
  </si>
  <si>
    <t>SEARSPORT W/ LATTICE</t>
  </si>
  <si>
    <t>Standard Diamond Lattice</t>
  </si>
  <si>
    <t>STANFORD</t>
  </si>
  <si>
    <t>6" &amp; 1-1/2" Pickets, 1-5/8" Spacing</t>
  </si>
  <si>
    <t>2" x 3-1/2" rails, 2"x6" bottom rail on 5' &amp; 6' high</t>
  </si>
  <si>
    <t>NEUMANN</t>
  </si>
  <si>
    <t>1-1/2" &amp; 3" Pickets, 3" Spacing</t>
  </si>
  <si>
    <t>2" x 3-1/2" rails, Mid-rail &amp;  2"x6" bottom rail on 5' &amp; 6' high</t>
  </si>
  <si>
    <t>CAPE CHARLES</t>
  </si>
  <si>
    <t>3" Pickets, 1" Spacing</t>
  </si>
  <si>
    <t>BALTIMORE</t>
  </si>
  <si>
    <t>3" Pickets, 3" Spacing</t>
  </si>
  <si>
    <t>HOPEWELL</t>
  </si>
  <si>
    <t>1-1/2" Pickets, 3-1/2" Spacing</t>
  </si>
  <si>
    <t>HOPEWELL TS</t>
  </si>
  <si>
    <t>1-1/2" Pickets, 2" Spacing</t>
  </si>
  <si>
    <t>NEW BEDFORD</t>
  </si>
  <si>
    <t>2" x 3-1/2" Top rail, 2" x 6" bottom rail</t>
  </si>
  <si>
    <t>Dog ear or spade caps</t>
  </si>
  <si>
    <t>Scalloped &amp; Arched same price</t>
  </si>
  <si>
    <t>NEW BEDFORD TS</t>
  </si>
  <si>
    <t>3" Pickets, 1-1/2" Spacing</t>
  </si>
  <si>
    <t>WHARTON CREEK</t>
  </si>
  <si>
    <t>Scalloped, Stepped, &amp; Arched same price</t>
  </si>
  <si>
    <t>WHARTON CREEK DELUXE</t>
  </si>
  <si>
    <t>2" x 3-1/2" Top rail</t>
  </si>
  <si>
    <t>2" x 6" bottom rail</t>
  </si>
  <si>
    <t>ACCESSORIES</t>
  </si>
  <si>
    <t>CAPS</t>
  </si>
  <si>
    <t>HORSE</t>
  </si>
  <si>
    <t>NEW ENGLAND</t>
  </si>
  <si>
    <t>FEDERATION</t>
  </si>
  <si>
    <t>GOTHIC</t>
  </si>
  <si>
    <t xml:space="preserve">HORSE </t>
  </si>
  <si>
    <t>GATE HARDWARE &amp; MISC.</t>
  </si>
  <si>
    <t>DESCRIPTION</t>
  </si>
  <si>
    <t>PRICE</t>
  </si>
  <si>
    <t>STAINLESS STEEL ADJ. HINGE SET</t>
  </si>
  <si>
    <t>5" ROOK SURFACE MOUNT</t>
  </si>
  <si>
    <t>2-WAY LATCH</t>
  </si>
  <si>
    <t>RAIL MOUNT</t>
  </si>
  <si>
    <t>GATE HANDLE</t>
  </si>
  <si>
    <t>GATE WHEEL</t>
  </si>
  <si>
    <t>36" DROP ROD</t>
  </si>
  <si>
    <t>5" x 2" ROOK SET</t>
  </si>
  <si>
    <t>5" x 5" x 8' ALUMINUM POST STIFFENER</t>
  </si>
  <si>
    <t>POLYMER 1-SIDED LATCH</t>
  </si>
  <si>
    <t>POLYMER 2-SIDED LATCH</t>
  </si>
  <si>
    <t>POLYMER HINGE SET</t>
  </si>
  <si>
    <t>RANCH RAIL</t>
  </si>
  <si>
    <t>2-RAIL</t>
  </si>
  <si>
    <t>3-RAIL</t>
  </si>
  <si>
    <t>1-1/2" x 5-1/2" Ribbed Rails</t>
  </si>
  <si>
    <t>4-RAIL</t>
  </si>
  <si>
    <t>2-Rail = 3' High</t>
  </si>
  <si>
    <t>3-Rail = 4' High</t>
  </si>
  <si>
    <t>4-Rail = 5' High</t>
  </si>
  <si>
    <t>CROSSBUCK &amp; DIAMOND</t>
  </si>
  <si>
    <t>2-RAIL D</t>
  </si>
  <si>
    <t>3-RAIL D</t>
  </si>
  <si>
    <t>D= DIAMOND , CB= CROSSBUCK</t>
  </si>
  <si>
    <t>4-RAIL CB</t>
  </si>
  <si>
    <t>WELDED WIRE</t>
  </si>
  <si>
    <t xml:space="preserve">2" X 4" - 100' ROLLS - 4' HIGH </t>
  </si>
  <si>
    <t>BOARDWALK</t>
  </si>
  <si>
    <t>Top only stocked in Black</t>
  </si>
  <si>
    <t>GARWOOD</t>
  </si>
  <si>
    <t>6' wide only</t>
  </si>
  <si>
    <t>3" X 3" Aluminum Posts</t>
  </si>
  <si>
    <t>Posts w/ surface Mount - $169.49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</si>
</sst>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yy"/>
    <numFmt numFmtId="165" formatCode="&quot;$&quot;#,##0.00"/>
  </numFmts>
  <fonts count="2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28"/>
      <color rgb="FFFFFFFF"/>
      <name val="Arial"/>
    </font>
    <font>
      <sz val="10"/>
      <name val="Arial"/>
    </font>
    <font>
      <sz val="10"/>
      <color rgb="FFFFFFFF"/>
      <name val="Arial"/>
    </font>
    <font>
      <sz val="10"/>
      <color rgb="FFA5A5A5"/>
      <name val="Arial"/>
    </font>
    <font>
      <b/>
      <sz val="10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0"/>
      <name val="Arial"/>
    </font>
    <font>
      <sz val="9"/>
      <color theme="1"/>
      <name val="Arial"/>
    </font>
    <font>
      <b/>
      <i/>
      <sz val="8"/>
      <color theme="1"/>
      <name val="Arial"/>
    </font>
    <font>
      <b/>
      <sz val="11"/>
      <color theme="1"/>
      <name val="Times New Roman"/>
    </font>
    <font>
      <sz val="11"/>
      <color theme="1"/>
      <name val="Arial"/>
    </font>
    <font>
      <sz val="10"/>
      <color theme="1"/>
      <name val="Arial"/>
    </font>
    <font>
      <sz val="10"/>
      <color rgb="FFFFFFFF"/>
      <name val="Arial"/>
    </font>
    <font>
      <sz val="8"/>
      <color theme="1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b/>
      <sz val="22"/>
      <color theme="0"/>
      <name val="Arial"/>
    </font>
    <font>
      <b/>
      <sz val="10"/>
      <color rgb="FF000000"/>
      <name val="Arial"/>
    </font>
    <font>
      <sz val="10"/>
      <color rgb="FF000000"/>
      <name val="Arial"/>
      <scheme val="minor"/>
    </font>
    <font>
      <b/>
      <sz val="11"/>
      <color rgb="FFFFFFFF"/>
      <name val="Arial"/>
    </font>
    <font>
      <b/>
      <sz val="18"/>
      <color theme="0"/>
      <name val="Times New Roman"/>
    </font>
    <font>
      <b/>
      <sz val="11"/>
      <color theme="0"/>
      <name val="Times New Roman"/>
    </font>
    <font>
      <b/>
      <sz val="10"/>
      <color theme="0"/>
      <name val="Arial"/>
    </font>
    <font>
      <sz val="10"/>
      <color rgb="FF000000"/>
      <name val="Arial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81160D"/>
        <bgColor rgb="FF81160D"/>
      </patternFill>
    </fill>
    <fill>
      <patternFill patternType="solid">
        <fgColor theme="0"/>
        <bgColor theme="0"/>
      </patternFill>
    </fill>
    <fill>
      <patternFill patternType="solid">
        <fgColor rgb="FFDCD6B6"/>
        <bgColor rgb="FFDCD6B6"/>
      </patternFill>
    </fill>
    <fill>
      <patternFill patternType="solid">
        <fgColor rgb="FF8D7C67"/>
        <bgColor rgb="FF8D7C67"/>
      </patternFill>
    </fill>
    <fill>
      <patternFill patternType="solid">
        <fgColor rgb="FFB1BDC2"/>
        <bgColor rgb="FFB1BDC2"/>
      </patternFill>
    </fill>
    <fill>
      <patternFill patternType="solid">
        <fgColor rgb="FFA87F53"/>
        <bgColor rgb="FFA87F53"/>
      </patternFill>
    </fill>
    <fill>
      <patternFill patternType="solid">
        <fgColor rgb="FFCDD2D5"/>
        <bgColor rgb="FFCDD2D5"/>
      </patternFill>
    </fill>
    <fill>
      <patternFill patternType="solid">
        <fgColor rgb="FF8A7E6E"/>
        <bgColor rgb="FF8A7E6E"/>
      </patternFill>
    </fill>
    <fill>
      <patternFill patternType="solid">
        <fgColor rgb="FFD2C9C2"/>
        <bgColor rgb="FFD2C9C2"/>
      </patternFill>
    </fill>
    <fill>
      <patternFill patternType="solid">
        <fgColor rgb="FF999998"/>
        <bgColor rgb="FF999998"/>
      </patternFill>
    </fill>
    <fill>
      <patternFill patternType="solid">
        <fgColor rgb="FF916D57"/>
        <bgColor rgb="FF916D57"/>
      </patternFill>
    </fill>
    <fill>
      <patternFill patternType="solid">
        <fgColor rgb="FF584638"/>
        <bgColor rgb="FF584638"/>
      </patternFill>
    </fill>
    <fill>
      <patternFill patternType="solid">
        <fgColor rgb="FFB3CEFA"/>
        <bgColor rgb="FFB3CEFA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C05100"/>
        <bgColor rgb="FFC05100"/>
      </patternFill>
    </fill>
    <fill>
      <patternFill patternType="solid">
        <fgColor rgb="FF1A5429"/>
        <bgColor rgb="FF1A5429"/>
      </patternFill>
    </fill>
    <fill>
      <patternFill patternType="solid">
        <fgColor rgb="FF083C92"/>
        <bgColor rgb="FF083C92"/>
      </patternFill>
    </fill>
    <fill>
      <patternFill patternType="solid">
        <fgColor rgb="FF521B93"/>
        <bgColor rgb="FF521B93"/>
      </patternFill>
    </fill>
    <fill>
      <patternFill patternType="solid">
        <fgColor rgb="FFB62DB8"/>
        <bgColor rgb="FFB62DB8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0" borderId="7" xfId="0" applyFont="1" applyBorder="1"/>
    <xf numFmtId="0" fontId="1" fillId="0" borderId="0" xfId="0" applyFont="1"/>
    <xf numFmtId="0" fontId="4" fillId="0" borderId="0" xfId="0" applyFont="1"/>
    <xf numFmtId="0" fontId="1" fillId="0" borderId="8" xfId="0" applyFont="1" applyBorder="1"/>
    <xf numFmtId="0" fontId="5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164" fontId="6" fillId="5" borderId="18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65" fontId="8" fillId="6" borderId="2" xfId="0" applyNumberFormat="1" applyFont="1" applyFill="1" applyBorder="1" applyAlignment="1">
      <alignment horizontal="center" vertical="center"/>
    </xf>
    <xf numFmtId="165" fontId="8" fillId="6" borderId="3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165" fontId="8" fillId="7" borderId="13" xfId="0" applyNumberFormat="1" applyFont="1" applyFill="1" applyBorder="1" applyAlignment="1">
      <alignment horizontal="center" vertical="center"/>
    </xf>
    <xf numFmtId="165" fontId="8" fillId="7" borderId="14" xfId="0" applyNumberFormat="1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165" fontId="9" fillId="8" borderId="13" xfId="0" applyNumberFormat="1" applyFont="1" applyFill="1" applyBorder="1" applyAlignment="1">
      <alignment horizontal="center" vertical="center"/>
    </xf>
    <xf numFmtId="165" fontId="9" fillId="8" borderId="14" xfId="0" applyNumberFormat="1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165" fontId="8" fillId="9" borderId="13" xfId="0" applyNumberFormat="1" applyFont="1" applyFill="1" applyBorder="1" applyAlignment="1">
      <alignment horizontal="center" vertical="center"/>
    </xf>
    <xf numFmtId="165" fontId="8" fillId="9" borderId="14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center" vertical="center"/>
    </xf>
    <xf numFmtId="165" fontId="9" fillId="10" borderId="13" xfId="0" applyNumberFormat="1" applyFont="1" applyFill="1" applyBorder="1" applyAlignment="1">
      <alignment horizontal="center" vertical="center"/>
    </xf>
    <xf numFmtId="165" fontId="9" fillId="10" borderId="14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165" fontId="8" fillId="11" borderId="13" xfId="0" applyNumberFormat="1" applyFont="1" applyFill="1" applyBorder="1" applyAlignment="1">
      <alignment horizontal="center" vertical="center"/>
    </xf>
    <xf numFmtId="165" fontId="8" fillId="11" borderId="14" xfId="0" applyNumberFormat="1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165" fontId="9" fillId="12" borderId="13" xfId="0" applyNumberFormat="1" applyFont="1" applyFill="1" applyBorder="1" applyAlignment="1">
      <alignment horizontal="center" vertical="center"/>
    </xf>
    <xf numFmtId="165" fontId="9" fillId="12" borderId="14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13" borderId="12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165" fontId="8" fillId="13" borderId="13" xfId="0" applyNumberFormat="1" applyFont="1" applyFill="1" applyBorder="1" applyAlignment="1">
      <alignment horizontal="center" vertical="center"/>
    </xf>
    <xf numFmtId="165" fontId="8" fillId="13" borderId="14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center" vertical="center"/>
    </xf>
    <xf numFmtId="165" fontId="9" fillId="14" borderId="13" xfId="0" applyNumberFormat="1" applyFont="1" applyFill="1" applyBorder="1" applyAlignment="1">
      <alignment horizontal="center" vertical="center"/>
    </xf>
    <xf numFmtId="165" fontId="9" fillId="14" borderId="14" xfId="0" applyNumberFormat="1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 vertical="center"/>
    </xf>
    <xf numFmtId="165" fontId="9" fillId="15" borderId="13" xfId="0" applyNumberFormat="1" applyFont="1" applyFill="1" applyBorder="1" applyAlignment="1">
      <alignment horizontal="center" vertical="center"/>
    </xf>
    <xf numFmtId="165" fontId="9" fillId="15" borderId="14" xfId="0" applyNumberFormat="1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165" fontId="9" fillId="16" borderId="13" xfId="0" applyNumberFormat="1" applyFont="1" applyFill="1" applyBorder="1" applyAlignment="1">
      <alignment horizontal="center" vertical="center"/>
    </xf>
    <xf numFmtId="165" fontId="9" fillId="16" borderId="14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65" fontId="9" fillId="2" borderId="22" xfId="0" applyNumberFormat="1" applyFont="1" applyFill="1" applyBorder="1" applyAlignment="1">
      <alignment horizontal="center" vertical="center"/>
    </xf>
    <xf numFmtId="165" fontId="9" fillId="2" borderId="23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9" fillId="17" borderId="13" xfId="0" applyFont="1" applyFill="1" applyBorder="1" applyAlignment="1">
      <alignment horizontal="center" vertical="center"/>
    </xf>
    <xf numFmtId="165" fontId="9" fillId="17" borderId="13" xfId="0" applyNumberFormat="1" applyFont="1" applyFill="1" applyBorder="1" applyAlignment="1">
      <alignment horizontal="center" vertical="center"/>
    </xf>
    <xf numFmtId="165" fontId="9" fillId="17" borderId="14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16" borderId="12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5" fontId="9" fillId="2" borderId="13" xfId="0" applyNumberFormat="1" applyFont="1" applyFill="1" applyBorder="1" applyAlignment="1">
      <alignment horizontal="center" vertical="center"/>
    </xf>
    <xf numFmtId="165" fontId="9" fillId="2" borderId="14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165" fontId="9" fillId="8" borderId="22" xfId="0" applyNumberFormat="1" applyFont="1" applyFill="1" applyBorder="1" applyAlignment="1">
      <alignment horizontal="center" vertical="center"/>
    </xf>
    <xf numFmtId="165" fontId="9" fillId="8" borderId="23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165" fontId="9" fillId="2" borderId="28" xfId="0" applyNumberFormat="1" applyFont="1" applyFill="1" applyBorder="1" applyAlignment="1">
      <alignment horizontal="center" vertical="center"/>
    </xf>
    <xf numFmtId="165" fontId="9" fillId="2" borderId="29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165" fontId="9" fillId="16" borderId="22" xfId="0" applyNumberFormat="1" applyFont="1" applyFill="1" applyBorder="1" applyAlignment="1">
      <alignment horizontal="center" vertical="center"/>
    </xf>
    <xf numFmtId="165" fontId="9" fillId="15" borderId="30" xfId="0" applyNumberFormat="1" applyFont="1" applyFill="1" applyBorder="1" applyAlignment="1">
      <alignment horizontal="center" vertical="center"/>
    </xf>
    <xf numFmtId="165" fontId="9" fillId="15" borderId="31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165" fontId="4" fillId="10" borderId="13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15" borderId="33" xfId="0" applyFont="1" applyFill="1" applyBorder="1" applyAlignment="1">
      <alignment horizontal="center" vertical="center"/>
    </xf>
    <xf numFmtId="0" fontId="9" fillId="15" borderId="30" xfId="0" applyFont="1" applyFill="1" applyBorder="1" applyAlignment="1">
      <alignment horizontal="center" vertical="center"/>
    </xf>
    <xf numFmtId="165" fontId="4" fillId="15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6" fillId="5" borderId="18" xfId="0" applyFont="1" applyFill="1" applyBorder="1" applyAlignment="1">
      <alignment horizontal="center" vertical="center"/>
    </xf>
    <xf numFmtId="165" fontId="14" fillId="18" borderId="2" xfId="0" applyNumberFormat="1" applyFont="1" applyFill="1" applyBorder="1" applyAlignment="1">
      <alignment horizontal="center"/>
    </xf>
    <xf numFmtId="165" fontId="14" fillId="18" borderId="3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vertical="center"/>
    </xf>
    <xf numFmtId="165" fontId="14" fillId="7" borderId="13" xfId="0" applyNumberFormat="1" applyFont="1" applyFill="1" applyBorder="1" applyAlignment="1">
      <alignment horizontal="center"/>
    </xf>
    <xf numFmtId="165" fontId="14" fillId="7" borderId="14" xfId="0" applyNumberFormat="1" applyFont="1" applyFill="1" applyBorder="1" applyAlignment="1">
      <alignment horizontal="center"/>
    </xf>
    <xf numFmtId="165" fontId="15" fillId="8" borderId="22" xfId="0" applyNumberFormat="1" applyFont="1" applyFill="1" applyBorder="1" applyAlignment="1">
      <alignment horizontal="center"/>
    </xf>
    <xf numFmtId="165" fontId="15" fillId="8" borderId="2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165" fontId="14" fillId="4" borderId="13" xfId="0" applyNumberFormat="1" applyFont="1" applyFill="1" applyBorder="1"/>
    <xf numFmtId="165" fontId="14" fillId="4" borderId="14" xfId="0" applyNumberFormat="1" applyFont="1" applyFill="1" applyBorder="1"/>
    <xf numFmtId="0" fontId="16" fillId="2" borderId="19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65" fontId="8" fillId="2" borderId="22" xfId="0" applyNumberFormat="1" applyFont="1" applyFill="1" applyBorder="1" applyAlignment="1">
      <alignment horizontal="center" vertical="center"/>
    </xf>
    <xf numFmtId="165" fontId="14" fillId="4" borderId="22" xfId="0" applyNumberFormat="1" applyFont="1" applyFill="1" applyBorder="1"/>
    <xf numFmtId="165" fontId="14" fillId="4" borderId="23" xfId="0" applyNumberFormat="1" applyFont="1" applyFill="1" applyBorder="1"/>
    <xf numFmtId="0" fontId="16" fillId="6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165" fontId="8" fillId="6" borderId="13" xfId="0" applyNumberFormat="1" applyFont="1" applyFill="1" applyBorder="1" applyAlignment="1">
      <alignment horizontal="center" vertical="center"/>
    </xf>
    <xf numFmtId="165" fontId="14" fillId="18" borderId="13" xfId="0" applyNumberFormat="1" applyFont="1" applyFill="1" applyBorder="1"/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65" fontId="15" fillId="8" borderId="13" xfId="0" applyNumberFormat="1" applyFont="1" applyFill="1" applyBorder="1" applyAlignment="1">
      <alignment horizontal="center"/>
    </xf>
    <xf numFmtId="165" fontId="15" fillId="8" borderId="14" xfId="0" applyNumberFormat="1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165" fontId="8" fillId="9" borderId="22" xfId="0" applyNumberFormat="1" applyFont="1" applyFill="1" applyBorder="1" applyAlignment="1">
      <alignment horizontal="center" vertical="center"/>
    </xf>
    <xf numFmtId="165" fontId="14" fillId="9" borderId="22" xfId="0" applyNumberFormat="1" applyFont="1" applyFill="1" applyBorder="1" applyAlignment="1">
      <alignment horizontal="center"/>
    </xf>
    <xf numFmtId="165" fontId="14" fillId="9" borderId="23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4" fillId="4" borderId="13" xfId="0" applyFont="1" applyFill="1" applyBorder="1"/>
    <xf numFmtId="0" fontId="14" fillId="4" borderId="14" xfId="0" applyFont="1" applyFill="1" applyBorder="1"/>
    <xf numFmtId="0" fontId="7" fillId="19" borderId="1" xfId="0" applyFont="1" applyFill="1" applyBorder="1" applyAlignment="1">
      <alignment horizontal="center" vertical="center"/>
    </xf>
    <xf numFmtId="0" fontId="1" fillId="19" borderId="12" xfId="0" applyFont="1" applyFill="1" applyBorder="1" applyAlignment="1">
      <alignment vertical="center"/>
    </xf>
    <xf numFmtId="165" fontId="14" fillId="9" borderId="13" xfId="0" applyNumberFormat="1" applyFont="1" applyFill="1" applyBorder="1" applyAlignment="1">
      <alignment horizontal="center"/>
    </xf>
    <xf numFmtId="165" fontId="14" fillId="9" borderId="14" xfId="0" applyNumberFormat="1" applyFont="1" applyFill="1" applyBorder="1" applyAlignment="1">
      <alignment horizontal="center"/>
    </xf>
    <xf numFmtId="165" fontId="15" fillId="10" borderId="13" xfId="0" applyNumberFormat="1" applyFont="1" applyFill="1" applyBorder="1" applyAlignment="1">
      <alignment horizontal="center"/>
    </xf>
    <xf numFmtId="165" fontId="15" fillId="10" borderId="14" xfId="0" applyNumberFormat="1" applyFont="1" applyFill="1" applyBorder="1" applyAlignment="1">
      <alignment horizontal="center"/>
    </xf>
    <xf numFmtId="165" fontId="14" fillId="11" borderId="13" xfId="0" applyNumberFormat="1" applyFont="1" applyFill="1" applyBorder="1" applyAlignment="1">
      <alignment horizontal="center"/>
    </xf>
    <xf numFmtId="165" fontId="14" fillId="11" borderId="14" xfId="0" applyNumberFormat="1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165" fontId="15" fillId="12" borderId="13" xfId="0" applyNumberFormat="1" applyFont="1" applyFill="1" applyBorder="1" applyAlignment="1">
      <alignment horizontal="center"/>
    </xf>
    <xf numFmtId="165" fontId="15" fillId="12" borderId="14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65" fontId="14" fillId="13" borderId="13" xfId="0" applyNumberFormat="1" applyFont="1" applyFill="1" applyBorder="1" applyAlignment="1">
      <alignment horizontal="center"/>
    </xf>
    <xf numFmtId="165" fontId="14" fillId="13" borderId="14" xfId="0" applyNumberFormat="1" applyFont="1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165" fontId="15" fillId="14" borderId="13" xfId="0" applyNumberFormat="1" applyFont="1" applyFill="1" applyBorder="1" applyAlignment="1">
      <alignment horizontal="center"/>
    </xf>
    <xf numFmtId="165" fontId="15" fillId="14" borderId="14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65" fontId="15" fillId="15" borderId="13" xfId="0" applyNumberFormat="1" applyFont="1" applyFill="1" applyBorder="1" applyAlignment="1">
      <alignment horizontal="center"/>
    </xf>
    <xf numFmtId="165" fontId="15" fillId="15" borderId="14" xfId="0" applyNumberFormat="1" applyFont="1" applyFill="1" applyBorder="1" applyAlignment="1">
      <alignment horizontal="center"/>
    </xf>
    <xf numFmtId="165" fontId="15" fillId="16" borderId="22" xfId="0" applyNumberFormat="1" applyFont="1" applyFill="1" applyBorder="1" applyAlignment="1">
      <alignment horizontal="center"/>
    </xf>
    <xf numFmtId="165" fontId="15" fillId="16" borderId="23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6" fillId="20" borderId="18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165" fontId="9" fillId="6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0" fontId="17" fillId="20" borderId="2" xfId="0" applyFont="1" applyFill="1" applyBorder="1" applyAlignment="1">
      <alignment horizontal="center"/>
    </xf>
    <xf numFmtId="0" fontId="17" fillId="20" borderId="3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6" fillId="20" borderId="27" xfId="0" applyFont="1" applyFill="1" applyBorder="1" applyAlignment="1">
      <alignment horizontal="center" vertical="center"/>
    </xf>
    <xf numFmtId="0" fontId="6" fillId="20" borderId="28" xfId="0" applyFont="1" applyFill="1" applyBorder="1" applyAlignment="1">
      <alignment horizontal="center" vertical="center"/>
    </xf>
    <xf numFmtId="0" fontId="6" fillId="20" borderId="29" xfId="0" applyFont="1" applyFill="1" applyBorder="1" applyAlignment="1">
      <alignment horizontal="center" vertical="center"/>
    </xf>
    <xf numFmtId="165" fontId="8" fillId="6" borderId="14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0" xfId="0" applyFont="1"/>
    <xf numFmtId="0" fontId="6" fillId="21" borderId="18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18" borderId="13" xfId="0" applyNumberFormat="1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/>
    </xf>
    <xf numFmtId="0" fontId="17" fillId="21" borderId="3" xfId="0" applyFont="1" applyFill="1" applyBorder="1" applyAlignment="1">
      <alignment horizontal="center"/>
    </xf>
    <xf numFmtId="0" fontId="6" fillId="22" borderId="18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165" fontId="8" fillId="7" borderId="22" xfId="0" applyNumberFormat="1" applyFont="1" applyFill="1" applyBorder="1" applyAlignment="1">
      <alignment horizontal="center" vertical="center"/>
    </xf>
    <xf numFmtId="165" fontId="8" fillId="7" borderId="2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0" fontId="21" fillId="0" borderId="0" xfId="0" applyFont="1"/>
    <xf numFmtId="0" fontId="10" fillId="13" borderId="12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23" xfId="0" applyFont="1" applyFill="1" applyBorder="1"/>
    <xf numFmtId="165" fontId="15" fillId="4" borderId="22" xfId="0" applyNumberFormat="1" applyFont="1" applyFill="1" applyBorder="1" applyAlignment="1">
      <alignment horizontal="center"/>
    </xf>
    <xf numFmtId="0" fontId="14" fillId="4" borderId="22" xfId="0" applyFont="1" applyFill="1" applyBorder="1"/>
    <xf numFmtId="0" fontId="14" fillId="4" borderId="23" xfId="0" applyFont="1" applyFill="1" applyBorder="1"/>
    <xf numFmtId="0" fontId="19" fillId="6" borderId="38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4" fillId="18" borderId="12" xfId="0" applyFont="1" applyFill="1" applyBorder="1"/>
    <xf numFmtId="0" fontId="14" fillId="18" borderId="13" xfId="0" applyFont="1" applyFill="1" applyBorder="1"/>
    <xf numFmtId="0" fontId="14" fillId="18" borderId="14" xfId="0" applyFont="1" applyFill="1" applyBorder="1"/>
    <xf numFmtId="165" fontId="22" fillId="4" borderId="3" xfId="0" applyNumberFormat="1" applyFont="1" applyFill="1" applyBorder="1" applyAlignment="1">
      <alignment horizontal="center"/>
    </xf>
    <xf numFmtId="0" fontId="14" fillId="4" borderId="18" xfId="0" applyFont="1" applyFill="1" applyBorder="1"/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165" fontId="14" fillId="0" borderId="44" xfId="0" applyNumberFormat="1" applyFont="1" applyBorder="1" applyAlignment="1">
      <alignment horizontal="center"/>
    </xf>
    <xf numFmtId="0" fontId="14" fillId="4" borderId="19" xfId="0" applyFont="1" applyFill="1" applyBorder="1"/>
    <xf numFmtId="0" fontId="13" fillId="0" borderId="43" xfId="0" applyFont="1" applyBorder="1"/>
    <xf numFmtId="0" fontId="14" fillId="0" borderId="45" xfId="0" applyFont="1" applyBorder="1"/>
    <xf numFmtId="0" fontId="13" fillId="0" borderId="46" xfId="0" applyFont="1" applyBorder="1"/>
    <xf numFmtId="0" fontId="13" fillId="0" borderId="47" xfId="0" applyFont="1" applyBorder="1"/>
    <xf numFmtId="0" fontId="14" fillId="0" borderId="48" xfId="0" applyFont="1" applyBorder="1"/>
    <xf numFmtId="165" fontId="14" fillId="0" borderId="49" xfId="0" applyNumberFormat="1" applyFont="1" applyBorder="1" applyAlignment="1">
      <alignment horizontal="center"/>
    </xf>
    <xf numFmtId="0" fontId="14" fillId="4" borderId="1" xfId="0" applyFont="1" applyFill="1" applyBorder="1"/>
    <xf numFmtId="0" fontId="14" fillId="4" borderId="2" xfId="0" applyFont="1" applyFill="1" applyBorder="1"/>
    <xf numFmtId="0" fontId="14" fillId="4" borderId="3" xfId="0" applyFont="1" applyFill="1" applyBorder="1"/>
    <xf numFmtId="0" fontId="14" fillId="4" borderId="12" xfId="0" applyFont="1" applyFill="1" applyBorder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23" borderId="18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6" fillId="23" borderId="2" xfId="0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8" fontId="25" fillId="2" borderId="28" xfId="0" applyNumberFormat="1" applyFont="1" applyFill="1" applyBorder="1" applyAlignment="1">
      <alignment vertical="center"/>
    </xf>
    <xf numFmtId="0" fontId="25" fillId="2" borderId="29" xfId="0" applyFont="1" applyFill="1" applyBorder="1" applyAlignment="1">
      <alignment vertical="center"/>
    </xf>
    <xf numFmtId="0" fontId="6" fillId="24" borderId="18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0" fontId="7" fillId="19" borderId="18" xfId="0" applyFont="1" applyFill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/>
    </xf>
    <xf numFmtId="0" fontId="1" fillId="19" borderId="19" xfId="0" applyFont="1" applyFill="1" applyBorder="1" applyAlignment="1">
      <alignment vertical="center"/>
    </xf>
    <xf numFmtId="0" fontId="16" fillId="19" borderId="19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19" borderId="19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0" xfId="0"/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" fillId="4" borderId="4" xfId="0" applyFont="1" applyFill="1" applyBorder="1"/>
    <xf numFmtId="0" fontId="8" fillId="0" borderId="20" xfId="0" applyFont="1" applyBorder="1" applyAlignment="1">
      <alignment horizontal="center" vertical="center" wrapText="1"/>
    </xf>
    <xf numFmtId="0" fontId="3" fillId="0" borderId="20" xfId="0" applyFont="1" applyBorder="1"/>
    <xf numFmtId="0" fontId="10" fillId="0" borderId="20" xfId="0" applyFont="1" applyBorder="1" applyAlignment="1">
      <alignment horizontal="center" vertical="center" wrapText="1"/>
    </xf>
    <xf numFmtId="0" fontId="3" fillId="0" borderId="26" xfId="0" applyFont="1" applyBorder="1"/>
    <xf numFmtId="0" fontId="8" fillId="0" borderId="7" xfId="0" applyFont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/>
    </xf>
    <xf numFmtId="0" fontId="3" fillId="0" borderId="25" xfId="0" applyFont="1" applyBorder="1"/>
    <xf numFmtId="0" fontId="3" fillId="0" borderId="35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6" fillId="4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22" fillId="4" borderId="24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3" fillId="0" borderId="41" xfId="0" applyFont="1" applyBorder="1"/>
    <xf numFmtId="0" fontId="24" fillId="0" borderId="0" xfId="0" applyFont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3" fillId="0" borderId="52" xfId="0" applyFont="1" applyBorder="1"/>
    <xf numFmtId="0" fontId="3" fillId="0" borderId="53" xfId="0" applyFont="1" applyBorder="1"/>
    <xf numFmtId="8" fontId="26" fillId="0" borderId="0" xfId="0" applyNumberFormat="1" applyFont="1"/>
    <xf numFmtId="0" fontId="2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4" Type="http://schemas.openxmlformats.org/officeDocument/2006/relationships/image" Target="../media/image3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4" Type="http://schemas.openxmlformats.org/officeDocument/2006/relationships/image" Target="../media/image3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38</xdr:row>
      <xdr:rowOff>9525</xdr:rowOff>
    </xdr:from>
    <xdr:ext cx="5667375" cy="6381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71475" y="7286625"/>
          <a:ext cx="5667375" cy="638175"/>
          <a:chOff x="2512313" y="3460913"/>
          <a:chExt cx="5667375" cy="6381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2512313" y="3460913"/>
            <a:ext cx="5667375" cy="638175"/>
            <a:chOff x="2512313" y="3460913"/>
            <a:chExt cx="5667375" cy="6381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2512313" y="3460913"/>
              <a:ext cx="5667375" cy="638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2512313" y="3460913"/>
              <a:ext cx="5667375" cy="638175"/>
              <a:chOff x="2512313" y="3460913"/>
              <a:chExt cx="5667375" cy="6381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2512313" y="3460913"/>
                <a:ext cx="5667375" cy="6381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2512313" y="3460913"/>
                <a:ext cx="5667375" cy="638175"/>
                <a:chOff x="2512313" y="3460913"/>
                <a:chExt cx="5667375" cy="63817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2512313" y="3460913"/>
                  <a:ext cx="5667375" cy="6381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GrpSpPr/>
              </xdr:nvGrpSpPr>
              <xdr:grpSpPr>
                <a:xfrm>
                  <a:off x="2512313" y="3460913"/>
                  <a:ext cx="5667375" cy="638175"/>
                  <a:chOff x="775854" y="7366128"/>
                  <a:chExt cx="5675297" cy="611254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SpPr/>
                </xdr:nvSpPr>
                <xdr:spPr>
                  <a:xfrm>
                    <a:off x="775854" y="7366128"/>
                    <a:ext cx="5675275" cy="6112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GrpSpPr/>
                </xdr:nvGrpSpPr>
                <xdr:grpSpPr>
                  <a:xfrm>
                    <a:off x="5471246" y="7379329"/>
                    <a:ext cx="536580" cy="598053"/>
                    <a:chOff x="4805785" y="16705263"/>
                    <a:chExt cx="466725" cy="598487"/>
                  </a:xfrm>
                </xdr:grpSpPr>
                <xdr:grpSp>
                  <xdr:nvGrpSpPr>
                    <xdr:cNvPr id="12" name="Shape 12" title="Drawing">
                      <a:extLst>
                        <a:ext uri="{FF2B5EF4-FFF2-40B4-BE49-F238E27FC236}">
                          <a16:creationId xmlns:a16="http://schemas.microsoft.com/office/drawing/2014/main" id="{00000000-0008-0000-0000-00000C000000}"/>
                        </a:ext>
                      </a:extLst>
                    </xdr:cNvPr>
                    <xdr:cNvGrpSpPr/>
                  </xdr:nvGrpSpPr>
                  <xdr:grpSpPr>
                    <a:xfrm>
                      <a:off x="4876799" y="16705263"/>
                      <a:ext cx="304800" cy="342900"/>
                      <a:chOff x="1005075" y="2696750"/>
                      <a:chExt cx="895650" cy="895500"/>
                    </a:xfrm>
                  </xdr:grpSpPr>
                  <xdr:pic>
                    <xdr:nvPicPr>
                      <xdr:cNvPr id="13" name="Shape 13">
                        <a:extLst>
                          <a:ext uri="{FF2B5EF4-FFF2-40B4-BE49-F238E27FC236}">
                            <a16:creationId xmlns:a16="http://schemas.microsoft.com/office/drawing/2014/main" id="{00000000-0008-0000-0000-00000D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 l="13934" t="11239" r="64697" b="54695"/>
                      <a:stretch/>
                    </xdr:blipFill>
                    <xdr:spPr>
                      <a:xfrm>
                        <a:off x="1005075" y="2696750"/>
                        <a:ext cx="895500" cy="895500"/>
                      </a:xfrm>
                      <a:prstGeom prst="ellipse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sp macro="" textlink="">
                    <xdr:nvSpPr>
                      <xdr:cNvPr id="14" name="Shape 14">
                        <a:extLst>
                          <a:ext uri="{FF2B5EF4-FFF2-40B4-BE49-F238E27FC236}">
                            <a16:creationId xmlns:a16="http://schemas.microsoft.com/office/drawing/2014/main" id="{00000000-0008-0000-0000-00000E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05225" y="2696750"/>
                        <a:ext cx="895500" cy="895500"/>
                      </a:xfrm>
                      <a:prstGeom prst="ellipse">
                        <a:avLst/>
                      </a:prstGeom>
                      <a:noFill/>
                      <a:ln w="9525" cap="flat" cmpd="sng">
                        <a:solidFill>
                          <a:srgbClr val="000000"/>
                        </a:solidFill>
                        <a:prstDash val="solid"/>
                        <a:round/>
                        <a:headEnd type="none" w="sm" len="sm"/>
                        <a:tailEnd type="none" w="sm" len="sm"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ctr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</xdr:grpSp>
                <xdr:sp macro="" textlink="">
                  <xdr:nvSpPr>
                    <xdr:cNvPr id="15" name="Shape 15">
                      <a:extLst>
                        <a:ext uri="{FF2B5EF4-FFF2-40B4-BE49-F238E27FC236}">
                          <a16:creationId xmlns:a16="http://schemas.microsoft.com/office/drawing/2014/main" id="{00000000-0008-0000-0000-00000F000000}"/>
                        </a:ext>
                      </a:extLst>
                    </xdr:cNvPr>
                    <xdr:cNvSpPr txBox="1"/>
                  </xdr:nvSpPr>
                  <xdr:spPr>
                    <a:xfrm>
                      <a:off x="4805785" y="16989425"/>
                      <a:ext cx="466725" cy="3143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t" anchorCtr="0">
                      <a:noAutofit/>
                    </a:bodyPr>
                    <a:lstStyle/>
                    <a:p>
                      <a:pPr marL="0" lvl="0" indent="0" algn="ctr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600"/>
                        <a:buFont typeface="Arial"/>
                        <a:buNone/>
                      </a:pPr>
                      <a:r>
                        <a:rPr lang="en-US" sz="600"/>
                        <a:t>Mocha </a:t>
                      </a:r>
                      <a:endParaRPr sz="600"/>
                    </a:p>
                    <a:p>
                      <a:pPr marL="0" lvl="0" indent="0" algn="ctr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600"/>
                        <a:buFont typeface="Arial"/>
                        <a:buNone/>
                      </a:pPr>
                      <a:r>
                        <a:rPr lang="en-US" sz="600"/>
                        <a:t>Walnut</a:t>
                      </a:r>
                      <a:endParaRPr sz="600"/>
                    </a:p>
                  </xdr:txBody>
                </xdr:sp>
              </xdr:grpSp>
              <xdr:pic>
                <xdr:nvPicPr>
                  <xdr:cNvPr id="16" name="Shape 16" title="Image">
                    <a:extLst>
                      <a:ext uri="{FF2B5EF4-FFF2-40B4-BE49-F238E27FC236}">
                        <a16:creationId xmlns:a16="http://schemas.microsoft.com/office/drawing/2014/main" id="{00000000-0008-0000-0000-000010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2">
                    <a:alphaModFix/>
                  </a:blip>
                  <a:srcRect/>
                  <a:stretch/>
                </xdr:blipFill>
                <xdr:spPr>
                  <a:xfrm>
                    <a:off x="775854" y="7366128"/>
                    <a:ext cx="4736982" cy="59963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grpSp>
                <xdr:nvGrpSpPr>
                  <xdr:cNvPr id="17" name="Shape 17">
                    <a:extLst>
                      <a:ext uri="{FF2B5EF4-FFF2-40B4-BE49-F238E27FC236}">
                        <a16:creationId xmlns:a16="http://schemas.microsoft.com/office/drawing/2014/main" id="{00000000-0008-0000-0000-000011000000}"/>
                      </a:ext>
                    </a:extLst>
                  </xdr:cNvPr>
                  <xdr:cNvGrpSpPr/>
                </xdr:nvGrpSpPr>
                <xdr:grpSpPr>
                  <a:xfrm>
                    <a:off x="5913297" y="7375077"/>
                    <a:ext cx="537854" cy="598053"/>
                    <a:chOff x="4805785" y="16705263"/>
                    <a:chExt cx="466725" cy="598487"/>
                  </a:xfrm>
                </xdr:grpSpPr>
                <xdr:grpSp>
                  <xdr:nvGrpSpPr>
                    <xdr:cNvPr id="18" name="Shape 18" title="Drawing">
                      <a:extLst>
                        <a:ext uri="{FF2B5EF4-FFF2-40B4-BE49-F238E27FC236}">
                          <a16:creationId xmlns:a16="http://schemas.microsoft.com/office/drawing/2014/main" id="{00000000-0008-0000-0000-000012000000}"/>
                        </a:ext>
                      </a:extLst>
                    </xdr:cNvPr>
                    <xdr:cNvGrpSpPr/>
                  </xdr:nvGrpSpPr>
                  <xdr:grpSpPr>
                    <a:xfrm>
                      <a:off x="4876799" y="16705263"/>
                      <a:ext cx="304800" cy="342900"/>
                      <a:chOff x="1005075" y="2696750"/>
                      <a:chExt cx="895650" cy="895500"/>
                    </a:xfrm>
                  </xdr:grpSpPr>
                  <xdr:pic>
                    <xdr:nvPicPr>
                      <xdr:cNvPr id="19" name="Shape 19">
                        <a:extLst>
                          <a:ext uri="{FF2B5EF4-FFF2-40B4-BE49-F238E27FC236}">
                            <a16:creationId xmlns:a16="http://schemas.microsoft.com/office/drawing/2014/main" id="{00000000-0008-0000-0000-000013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">
                        <a:alphaModFix/>
                      </a:blip>
                      <a:srcRect l="13934" t="11239" r="64697" b="54695"/>
                      <a:stretch/>
                    </xdr:blipFill>
                    <xdr:spPr>
                      <a:xfrm>
                        <a:off x="1005075" y="2696750"/>
                        <a:ext cx="895500" cy="895500"/>
                      </a:xfrm>
                      <a:prstGeom prst="ellipse">
                        <a:avLst/>
                      </a:prstGeom>
                      <a:solidFill>
                        <a:schemeClr val="dk1"/>
                      </a:solidFill>
                      <a:ln>
                        <a:noFill/>
                      </a:ln>
                    </xdr:spPr>
                  </xdr:pic>
                  <xdr:sp macro="" textlink="">
                    <xdr:nvSpPr>
                      <xdr:cNvPr id="20" name="Shape 20">
                        <a:extLst>
                          <a:ext uri="{FF2B5EF4-FFF2-40B4-BE49-F238E27FC236}">
                            <a16:creationId xmlns:a16="http://schemas.microsoft.com/office/drawing/2014/main" id="{00000000-0008-0000-0000-000014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05225" y="2696750"/>
                        <a:ext cx="895500" cy="895500"/>
                      </a:xfrm>
                      <a:prstGeom prst="ellipse">
                        <a:avLst/>
                      </a:prstGeom>
                      <a:noFill/>
                      <a:ln w="9525" cap="flat" cmpd="sng">
                        <a:solidFill>
                          <a:srgbClr val="000000"/>
                        </a:solidFill>
                        <a:prstDash val="solid"/>
                        <a:round/>
                        <a:headEnd type="none" w="sm" len="sm"/>
                        <a:tailEnd type="none" w="sm" len="sm"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ctr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</xdr:grpSp>
                <xdr:sp macro="" textlink="">
                  <xdr:nvSpPr>
                    <xdr:cNvPr id="21" name="Shape 21">
                      <a:extLst>
                        <a:ext uri="{FF2B5EF4-FFF2-40B4-BE49-F238E27FC236}">
                          <a16:creationId xmlns:a16="http://schemas.microsoft.com/office/drawing/2014/main" id="{00000000-0008-0000-0000-000015000000}"/>
                        </a:ext>
                      </a:extLst>
                    </xdr:cNvPr>
                    <xdr:cNvSpPr txBox="1"/>
                  </xdr:nvSpPr>
                  <xdr:spPr>
                    <a:xfrm>
                      <a:off x="4805785" y="16989425"/>
                      <a:ext cx="466725" cy="3143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t" anchorCtr="0">
                      <a:noAutofit/>
                    </a:bodyPr>
                    <a:lstStyle/>
                    <a:p>
                      <a:pPr marL="0" lvl="0" indent="0" algn="ctr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600"/>
                        <a:buFont typeface="Arial"/>
                        <a:buNone/>
                      </a:pPr>
                      <a:r>
                        <a:rPr lang="en-US" sz="600"/>
                        <a:t>Black</a:t>
                      </a:r>
                      <a:endParaRPr sz="600"/>
                    </a:p>
                  </xdr:txBody>
                </xdr: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123825</xdr:colOff>
      <xdr:row>15</xdr:row>
      <xdr:rowOff>152400</xdr:rowOff>
    </xdr:from>
    <xdr:ext cx="6181725" cy="3990975"/>
    <xdr:pic>
      <xdr:nvPicPr>
        <xdr:cNvPr id="22" name="image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6</xdr:row>
      <xdr:rowOff>161925</xdr:rowOff>
    </xdr:from>
    <xdr:ext cx="1485900" cy="1495425"/>
    <xdr:pic>
      <xdr:nvPicPr>
        <xdr:cNvPr id="23" name="image2.png" title="Imag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43</xdr:row>
      <xdr:rowOff>95250</xdr:rowOff>
    </xdr:from>
    <xdr:ext cx="1543050" cy="8667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314325" y="7296150"/>
          <a:ext cx="1543050" cy="866775"/>
          <a:chOff x="4574475" y="3346613"/>
          <a:chExt cx="1543050" cy="866775"/>
        </a:xfrm>
      </xdr:grpSpPr>
      <xdr:grpSp>
        <xdr:nvGrpSpPr>
          <xdr:cNvPr id="22" name="Shape 22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GrpSpPr/>
        </xdr:nvGrpSpPr>
        <xdr:grpSpPr>
          <a:xfrm>
            <a:off x="4574475" y="3346613"/>
            <a:ext cx="1543050" cy="866775"/>
            <a:chOff x="4574475" y="3346613"/>
            <a:chExt cx="1543050" cy="8667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/>
          </xdr:nvSpPr>
          <xdr:spPr>
            <a:xfrm>
              <a:off x="4574475" y="3346613"/>
              <a:ext cx="1543050" cy="8667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" name="Shape 23">
              <a:extLst>
                <a:ext uri="{FF2B5EF4-FFF2-40B4-BE49-F238E27FC236}">
                  <a16:creationId xmlns:a16="http://schemas.microsoft.com/office/drawing/2014/main" id="{00000000-0008-0000-0900-000017000000}"/>
                </a:ext>
              </a:extLst>
            </xdr:cNvPr>
            <xdr:cNvGrpSpPr/>
          </xdr:nvGrpSpPr>
          <xdr:grpSpPr>
            <a:xfrm>
              <a:off x="4574475" y="3346613"/>
              <a:ext cx="1543050" cy="866775"/>
              <a:chOff x="4574475" y="3346613"/>
              <a:chExt cx="1543050" cy="866775"/>
            </a:xfrm>
          </xdr:grpSpPr>
          <xdr:sp macro="" textlink="">
            <xdr:nvSpPr>
              <xdr:cNvPr id="24" name="Shape 24">
                <a:extLst>
                  <a:ext uri="{FF2B5EF4-FFF2-40B4-BE49-F238E27FC236}">
                    <a16:creationId xmlns:a16="http://schemas.microsoft.com/office/drawing/2014/main" id="{00000000-0008-0000-0900-000018000000}"/>
                  </a:ext>
                </a:extLst>
              </xdr:cNvPr>
              <xdr:cNvSpPr/>
            </xdr:nvSpPr>
            <xdr:spPr>
              <a:xfrm>
                <a:off x="4574475" y="3346613"/>
                <a:ext cx="1543050" cy="8667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" name="Shape 25">
                <a:extLst>
                  <a:ext uri="{FF2B5EF4-FFF2-40B4-BE49-F238E27FC236}">
                    <a16:creationId xmlns:a16="http://schemas.microsoft.com/office/drawing/2014/main" id="{00000000-0008-0000-0900-000019000000}"/>
                  </a:ext>
                </a:extLst>
              </xdr:cNvPr>
              <xdr:cNvGrpSpPr/>
            </xdr:nvGrpSpPr>
            <xdr:grpSpPr>
              <a:xfrm>
                <a:off x="4574475" y="3346613"/>
                <a:ext cx="1543050" cy="866775"/>
                <a:chOff x="247650" y="7251700"/>
                <a:chExt cx="1704975" cy="866775"/>
              </a:xfrm>
            </xdr:grpSpPr>
            <xdr:sp macro="" textlink="">
              <xdr:nvSpPr>
                <xdr:cNvPr id="26" name="Shape 26">
                  <a:extLst>
                    <a:ext uri="{FF2B5EF4-FFF2-40B4-BE49-F238E27FC236}">
                      <a16:creationId xmlns:a16="http://schemas.microsoft.com/office/drawing/2014/main" id="{00000000-0008-0000-0900-00001A000000}"/>
                    </a:ext>
                  </a:extLst>
                </xdr:cNvPr>
                <xdr:cNvSpPr/>
              </xdr:nvSpPr>
              <xdr:spPr>
                <a:xfrm>
                  <a:off x="247650" y="7251700"/>
                  <a:ext cx="1704975" cy="8667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pic>
              <xdr:nvPicPr>
                <xdr:cNvPr id="27" name="Shape 27">
                  <a:extLst>
                    <a:ext uri="{FF2B5EF4-FFF2-40B4-BE49-F238E27FC236}">
                      <a16:creationId xmlns:a16="http://schemas.microsoft.com/office/drawing/2014/main" id="{00000000-0008-0000-0900-00001B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247650" y="7251700"/>
                  <a:ext cx="1704975" cy="86677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sp macro="" textlink="">
              <xdr:nvSpPr>
                <xdr:cNvPr id="28" name="Shape 28">
                  <a:extLst>
                    <a:ext uri="{FF2B5EF4-FFF2-40B4-BE49-F238E27FC236}">
                      <a16:creationId xmlns:a16="http://schemas.microsoft.com/office/drawing/2014/main" id="{00000000-0008-0000-0900-00001C000000}"/>
                    </a:ext>
                  </a:extLst>
                </xdr:cNvPr>
                <xdr:cNvSpPr/>
              </xdr:nvSpPr>
              <xdr:spPr>
                <a:xfrm>
                  <a:off x="349250" y="7940674"/>
                  <a:ext cx="1509183" cy="134409"/>
                </a:xfrm>
                <a:prstGeom prst="rect">
                  <a:avLst/>
                </a:prstGeom>
                <a:solidFill>
                  <a:schemeClr val="lt1"/>
                </a:solidFill>
                <a:ln w="12700" cap="flat" cmpd="sng">
                  <a:solidFill>
                    <a:srgbClr val="1B3867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323850</xdr:colOff>
      <xdr:row>1</xdr:row>
      <xdr:rowOff>85725</xdr:rowOff>
    </xdr:from>
    <xdr:ext cx="1533525" cy="847725"/>
    <xdr:pic>
      <xdr:nvPicPr>
        <xdr:cNvPr id="3" name="image26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15</xdr:row>
      <xdr:rowOff>9525</xdr:rowOff>
    </xdr:from>
    <xdr:ext cx="1666875" cy="981075"/>
    <xdr:pic>
      <xdr:nvPicPr>
        <xdr:cNvPr id="5" name="image30.png" title="Image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28</xdr:row>
      <xdr:rowOff>114300</xdr:rowOff>
    </xdr:from>
    <xdr:ext cx="1533525" cy="1276350"/>
    <xdr:pic>
      <xdr:nvPicPr>
        <xdr:cNvPr id="6" name="image22.png" title="Image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7</xdr:row>
      <xdr:rowOff>85725</xdr:rowOff>
    </xdr:from>
    <xdr:ext cx="981075" cy="180975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/>
      </xdr:nvSpPr>
      <xdr:spPr>
        <a:xfrm>
          <a:off x="4860225" y="3694275"/>
          <a:ext cx="9715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HORSE</a:t>
          </a:r>
          <a:endParaRPr sz="1400"/>
        </a:p>
      </xdr:txBody>
    </xdr:sp>
    <xdr:clientData fLocksWithSheet="0"/>
  </xdr:oneCellAnchor>
  <xdr:oneCellAnchor>
    <xdr:from>
      <xdr:col>0</xdr:col>
      <xdr:colOff>1428750</xdr:colOff>
      <xdr:row>7</xdr:row>
      <xdr:rowOff>76200</xdr:rowOff>
    </xdr:from>
    <xdr:ext cx="1400175" cy="200025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/>
      </xdr:nvSpPr>
      <xdr:spPr>
        <a:xfrm>
          <a:off x="4650675" y="3684750"/>
          <a:ext cx="13906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NEW ENGLAND</a:t>
          </a:r>
          <a:endParaRPr sz="1400"/>
        </a:p>
      </xdr:txBody>
    </xdr:sp>
    <xdr:clientData fLocksWithSheet="0"/>
  </xdr:oneCellAnchor>
  <xdr:oneCellAnchor>
    <xdr:from>
      <xdr:col>0</xdr:col>
      <xdr:colOff>1371600</xdr:colOff>
      <xdr:row>13</xdr:row>
      <xdr:rowOff>161925</xdr:rowOff>
    </xdr:from>
    <xdr:ext cx="1400175" cy="4000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4650675" y="3584738"/>
          <a:ext cx="139065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GOTHIC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13</xdr:row>
      <xdr:rowOff>161925</xdr:rowOff>
    </xdr:from>
    <xdr:ext cx="1390650" cy="4000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/>
      </xdr:nvSpPr>
      <xdr:spPr>
        <a:xfrm>
          <a:off x="4655438" y="3584738"/>
          <a:ext cx="138112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FEDERATION</a:t>
          </a:r>
          <a:endParaRPr sz="1400"/>
        </a:p>
      </xdr:txBody>
    </xdr:sp>
    <xdr:clientData fLocksWithSheet="0"/>
  </xdr:oneCellAnchor>
  <xdr:oneCellAnchor>
    <xdr:from>
      <xdr:col>0</xdr:col>
      <xdr:colOff>285750</xdr:colOff>
      <xdr:row>3</xdr:row>
      <xdr:rowOff>66675</xdr:rowOff>
    </xdr:from>
    <xdr:ext cx="981075" cy="952500"/>
    <xdr:pic>
      <xdr:nvPicPr>
        <xdr:cNvPr id="2" name="image39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1533525</xdr:colOff>
      <xdr:row>2</xdr:row>
      <xdr:rowOff>85725</xdr:rowOff>
    </xdr:from>
    <xdr:ext cx="1076325" cy="1076325"/>
    <xdr:pic>
      <xdr:nvPicPr>
        <xdr:cNvPr id="3" name="image21.png" title="Ima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8</xdr:row>
      <xdr:rowOff>133350</xdr:rowOff>
    </xdr:from>
    <xdr:ext cx="1114425" cy="1219200"/>
    <xdr:pic>
      <xdr:nvPicPr>
        <xdr:cNvPr id="4" name="image27.png" title="Ima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1485900</xdr:colOff>
      <xdr:row>8</xdr:row>
      <xdr:rowOff>19050</xdr:rowOff>
    </xdr:from>
    <xdr:ext cx="1171575" cy="1295400"/>
    <xdr:pic>
      <xdr:nvPicPr>
        <xdr:cNvPr id="5" name="image25.png" title="Image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295400" cy="904875"/>
    <xdr:pic>
      <xdr:nvPicPr>
        <xdr:cNvPr id="2" name="image24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28575</xdr:rowOff>
    </xdr:from>
    <xdr:ext cx="1314450" cy="1104900"/>
    <xdr:pic>
      <xdr:nvPicPr>
        <xdr:cNvPr id="3" name="image29.png" title="Imag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952500</xdr:colOff>
      <xdr:row>0</xdr:row>
      <xdr:rowOff>161925</xdr:rowOff>
    </xdr:from>
    <xdr:ext cx="1276350" cy="1143000"/>
    <xdr:pic>
      <xdr:nvPicPr>
        <xdr:cNvPr id="4" name="image38.png" title="Image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1114425</xdr:colOff>
      <xdr:row>15</xdr:row>
      <xdr:rowOff>200025</xdr:rowOff>
    </xdr:from>
    <xdr:ext cx="952500" cy="485775"/>
    <xdr:pic>
      <xdr:nvPicPr>
        <xdr:cNvPr id="5" name="image28.png" title="Image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15</xdr:row>
      <xdr:rowOff>76200</xdr:rowOff>
    </xdr:from>
    <xdr:ext cx="885825" cy="304800"/>
    <xdr:pic>
      <xdr:nvPicPr>
        <xdr:cNvPr id="6" name="image33.pn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17</xdr:row>
      <xdr:rowOff>76200</xdr:rowOff>
    </xdr:from>
    <xdr:ext cx="933450" cy="409575"/>
    <xdr:pic>
      <xdr:nvPicPr>
        <xdr:cNvPr id="7" name="image35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1</xdr:row>
      <xdr:rowOff>66675</xdr:rowOff>
    </xdr:from>
    <xdr:ext cx="1428750" cy="1019175"/>
    <xdr:pic>
      <xdr:nvPicPr>
        <xdr:cNvPr id="2" name="image3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15</xdr:row>
      <xdr:rowOff>57150</xdr:rowOff>
    </xdr:from>
    <xdr:ext cx="1495425" cy="1114425"/>
    <xdr:pic>
      <xdr:nvPicPr>
        <xdr:cNvPr id="3" name="image34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</xdr:row>
      <xdr:rowOff>38100</xdr:rowOff>
    </xdr:from>
    <xdr:ext cx="1685925" cy="1266825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56</xdr:row>
      <xdr:rowOff>85725</xdr:rowOff>
    </xdr:from>
    <xdr:ext cx="1638300" cy="12477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1</xdr:row>
      <xdr:rowOff>19050</xdr:rowOff>
    </xdr:from>
    <xdr:ext cx="1333500" cy="98107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16</xdr:row>
      <xdr:rowOff>57150</xdr:rowOff>
    </xdr:from>
    <xdr:ext cx="1352550" cy="914400"/>
    <xdr:pic>
      <xdr:nvPicPr>
        <xdr:cNvPr id="3" name="image36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31</xdr:row>
      <xdr:rowOff>47625</xdr:rowOff>
    </xdr:from>
    <xdr:ext cx="1390650" cy="9715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1</xdr:row>
      <xdr:rowOff>47625</xdr:rowOff>
    </xdr:from>
    <xdr:ext cx="1485900" cy="100965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17</xdr:row>
      <xdr:rowOff>47625</xdr:rowOff>
    </xdr:from>
    <xdr:ext cx="1552575" cy="1104900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1</xdr:row>
      <xdr:rowOff>66675</xdr:rowOff>
    </xdr:from>
    <xdr:ext cx="1476375" cy="1009650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19050</xdr:rowOff>
    </xdr:from>
    <xdr:ext cx="857250" cy="10096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17</xdr:row>
      <xdr:rowOff>38100</xdr:rowOff>
    </xdr:from>
    <xdr:ext cx="857250" cy="1009650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14</xdr:row>
      <xdr:rowOff>28575</xdr:rowOff>
    </xdr:from>
    <xdr:ext cx="1333500" cy="1009650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27</xdr:row>
      <xdr:rowOff>0</xdr:rowOff>
    </xdr:from>
    <xdr:ext cx="1400175" cy="103822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</xdr:row>
      <xdr:rowOff>66675</xdr:rowOff>
    </xdr:from>
    <xdr:ext cx="1571625" cy="1209675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9525</xdr:rowOff>
    </xdr:from>
    <xdr:ext cx="1228725" cy="971550"/>
    <xdr:pic>
      <xdr:nvPicPr>
        <xdr:cNvPr id="2" name="image1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14</xdr:row>
      <xdr:rowOff>28575</xdr:rowOff>
    </xdr:from>
    <xdr:ext cx="1276350" cy="1000125"/>
    <xdr:pic>
      <xdr:nvPicPr>
        <xdr:cNvPr id="3" name="image17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27</xdr:row>
      <xdr:rowOff>57150</xdr:rowOff>
    </xdr:from>
    <xdr:ext cx="1238250" cy="962025"/>
    <xdr:pic>
      <xdr:nvPicPr>
        <xdr:cNvPr id="4" name="image16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1</xdr:row>
      <xdr:rowOff>9525</xdr:rowOff>
    </xdr:from>
    <xdr:ext cx="1704975" cy="952500"/>
    <xdr:pic>
      <xdr:nvPicPr>
        <xdr:cNvPr id="2" name="image37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27</xdr:row>
      <xdr:rowOff>38100</xdr:rowOff>
    </xdr:from>
    <xdr:ext cx="1495425" cy="942975"/>
    <xdr:pic>
      <xdr:nvPicPr>
        <xdr:cNvPr id="3" name="image3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14</xdr:row>
      <xdr:rowOff>85725</xdr:rowOff>
    </xdr:from>
    <xdr:ext cx="1752600" cy="914400"/>
    <xdr:pic>
      <xdr:nvPicPr>
        <xdr:cNvPr id="4" name="image12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1</xdr:row>
      <xdr:rowOff>57150</xdr:rowOff>
    </xdr:from>
    <xdr:ext cx="1619250" cy="876300"/>
    <xdr:pic>
      <xdr:nvPicPr>
        <xdr:cNvPr id="2" name="image2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</xdr:row>
      <xdr:rowOff>66675</xdr:rowOff>
    </xdr:from>
    <xdr:ext cx="1619250" cy="904875"/>
    <xdr:pic>
      <xdr:nvPicPr>
        <xdr:cNvPr id="3" name="image20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27</xdr:row>
      <xdr:rowOff>38100</xdr:rowOff>
    </xdr:from>
    <xdr:ext cx="1647825" cy="971550"/>
    <xdr:pic>
      <xdr:nvPicPr>
        <xdr:cNvPr id="4" name="image19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A5A5"/>
    <outlinePr summaryBelow="0" summaryRight="0"/>
    <pageSetUpPr fitToPage="1"/>
  </sheetPr>
  <dimension ref="A1:H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7.33203125" customWidth="1"/>
    <col min="3" max="3" width="13" customWidth="1"/>
    <col min="4" max="7" width="8.83203125" customWidth="1"/>
  </cols>
  <sheetData>
    <row r="1" spans="1:7" ht="15.75" customHeight="1" x14ac:dyDescent="0.15">
      <c r="A1" s="1"/>
      <c r="B1" s="2"/>
      <c r="C1" s="2"/>
      <c r="D1" s="2"/>
      <c r="E1" s="2"/>
      <c r="F1" s="2"/>
      <c r="G1" s="3"/>
    </row>
    <row r="2" spans="1:7" ht="15.75" customHeight="1" x14ac:dyDescent="0.15">
      <c r="A2" s="287" t="s">
        <v>0</v>
      </c>
      <c r="B2" s="288"/>
      <c r="C2" s="288"/>
      <c r="D2" s="288"/>
      <c r="E2" s="288"/>
      <c r="F2" s="288"/>
      <c r="G2" s="289"/>
    </row>
    <row r="3" spans="1:7" ht="15.75" customHeight="1" x14ac:dyDescent="0.15">
      <c r="A3" s="290"/>
      <c r="B3" s="291"/>
      <c r="C3" s="291"/>
      <c r="D3" s="291"/>
      <c r="E3" s="291"/>
      <c r="F3" s="291"/>
      <c r="G3" s="292"/>
    </row>
    <row r="4" spans="1:7" ht="15.75" customHeight="1" x14ac:dyDescent="0.15">
      <c r="A4" s="290"/>
      <c r="B4" s="291"/>
      <c r="C4" s="291"/>
      <c r="D4" s="291"/>
      <c r="E4" s="291"/>
      <c r="F4" s="291"/>
      <c r="G4" s="292"/>
    </row>
    <row r="5" spans="1:7" ht="18.75" customHeight="1" x14ac:dyDescent="0.15">
      <c r="A5" s="293" t="s">
        <v>1</v>
      </c>
      <c r="B5" s="294"/>
      <c r="C5" s="294"/>
      <c r="D5" s="294"/>
      <c r="E5" s="294"/>
      <c r="F5" s="294"/>
      <c r="G5" s="295"/>
    </row>
    <row r="6" spans="1:7" ht="15.75" customHeight="1" x14ac:dyDescent="0.15">
      <c r="A6" s="4"/>
      <c r="B6" s="5"/>
      <c r="C6" s="5"/>
      <c r="D6" s="5"/>
      <c r="E6" s="5"/>
      <c r="F6" s="5"/>
      <c r="G6" s="6"/>
    </row>
    <row r="7" spans="1:7" ht="15.75" customHeight="1" x14ac:dyDescent="0.15">
      <c r="A7" s="296"/>
      <c r="B7" s="288"/>
      <c r="C7" s="288"/>
      <c r="D7" s="288"/>
      <c r="E7" s="288"/>
      <c r="F7" s="288"/>
      <c r="G7" s="289"/>
    </row>
    <row r="8" spans="1:7" ht="15.75" customHeight="1" x14ac:dyDescent="0.15">
      <c r="A8" s="290"/>
      <c r="B8" s="291"/>
      <c r="C8" s="291"/>
      <c r="D8" s="291"/>
      <c r="E8" s="291"/>
      <c r="F8" s="291"/>
      <c r="G8" s="292"/>
    </row>
    <row r="9" spans="1:7" ht="15.75" customHeight="1" x14ac:dyDescent="0.15">
      <c r="A9" s="290"/>
      <c r="B9" s="291"/>
      <c r="C9" s="291"/>
      <c r="D9" s="291"/>
      <c r="E9" s="291"/>
      <c r="F9" s="291"/>
      <c r="G9" s="292"/>
    </row>
    <row r="10" spans="1:7" ht="15.75" customHeight="1" x14ac:dyDescent="0.15">
      <c r="A10" s="290"/>
      <c r="B10" s="291"/>
      <c r="C10" s="291"/>
      <c r="D10" s="291"/>
      <c r="E10" s="291"/>
      <c r="F10" s="291"/>
      <c r="G10" s="292"/>
    </row>
    <row r="11" spans="1:7" ht="15.75" customHeight="1" x14ac:dyDescent="0.15">
      <c r="A11" s="290"/>
      <c r="B11" s="291"/>
      <c r="C11" s="291"/>
      <c r="D11" s="291"/>
      <c r="E11" s="291"/>
      <c r="F11" s="291"/>
      <c r="G11" s="292"/>
    </row>
    <row r="12" spans="1:7" ht="15.75" customHeight="1" x14ac:dyDescent="0.15">
      <c r="A12" s="290"/>
      <c r="B12" s="291"/>
      <c r="C12" s="291"/>
      <c r="D12" s="291"/>
      <c r="E12" s="291"/>
      <c r="F12" s="291"/>
      <c r="G12" s="292"/>
    </row>
    <row r="13" spans="1:7" ht="15.75" customHeight="1" x14ac:dyDescent="0.15">
      <c r="A13" s="290"/>
      <c r="B13" s="291"/>
      <c r="C13" s="291"/>
      <c r="D13" s="291"/>
      <c r="E13" s="291"/>
      <c r="F13" s="291"/>
      <c r="G13" s="292"/>
    </row>
    <row r="14" spans="1:7" ht="15.75" customHeight="1" x14ac:dyDescent="0.15">
      <c r="A14" s="290"/>
      <c r="B14" s="291"/>
      <c r="C14" s="291"/>
      <c r="D14" s="291"/>
      <c r="E14" s="291"/>
      <c r="F14" s="291"/>
      <c r="G14" s="292"/>
    </row>
    <row r="15" spans="1:7" ht="15.75" customHeight="1" x14ac:dyDescent="0.15">
      <c r="A15" s="290"/>
      <c r="B15" s="291"/>
      <c r="C15" s="291"/>
      <c r="D15" s="291"/>
      <c r="E15" s="291"/>
      <c r="F15" s="291"/>
      <c r="G15" s="292"/>
    </row>
    <row r="16" spans="1:7" ht="15.75" customHeight="1" x14ac:dyDescent="0.15">
      <c r="A16" s="290"/>
      <c r="B16" s="291"/>
      <c r="C16" s="291"/>
      <c r="D16" s="291"/>
      <c r="E16" s="291"/>
      <c r="F16" s="291"/>
      <c r="G16" s="292"/>
    </row>
    <row r="17" spans="1:7" ht="15.75" customHeight="1" x14ac:dyDescent="0.15">
      <c r="A17" s="290"/>
      <c r="B17" s="291"/>
      <c r="C17" s="291"/>
      <c r="D17" s="291"/>
      <c r="E17" s="291"/>
      <c r="F17" s="291"/>
      <c r="G17" s="292"/>
    </row>
    <row r="18" spans="1:7" ht="15.75" customHeight="1" x14ac:dyDescent="0.15">
      <c r="A18" s="4"/>
      <c r="B18" s="5"/>
      <c r="C18" s="5"/>
      <c r="D18" s="5"/>
      <c r="E18" s="5"/>
      <c r="F18" s="5"/>
      <c r="G18" s="6"/>
    </row>
    <row r="19" spans="1:7" ht="15.75" customHeight="1" x14ac:dyDescent="0.15">
      <c r="A19" s="4"/>
      <c r="B19" s="5"/>
      <c r="C19" s="5"/>
      <c r="D19" s="5"/>
      <c r="E19" s="5"/>
      <c r="F19" s="5"/>
      <c r="G19" s="6"/>
    </row>
    <row r="20" spans="1:7" ht="15.75" customHeight="1" x14ac:dyDescent="0.15">
      <c r="A20" s="4"/>
      <c r="B20" s="5"/>
      <c r="C20" s="5"/>
      <c r="D20" s="5"/>
      <c r="E20" s="5"/>
      <c r="F20" s="5"/>
      <c r="G20" s="6"/>
    </row>
    <row r="21" spans="1:7" ht="15.75" customHeight="1" x14ac:dyDescent="0.15">
      <c r="A21" s="4"/>
      <c r="B21" s="5"/>
      <c r="C21" s="5"/>
      <c r="D21" s="5"/>
      <c r="E21" s="5"/>
      <c r="F21" s="5"/>
      <c r="G21" s="6"/>
    </row>
    <row r="22" spans="1:7" ht="15.75" customHeight="1" x14ac:dyDescent="0.15">
      <c r="A22" s="4"/>
      <c r="B22" s="5"/>
      <c r="C22" s="5"/>
      <c r="D22" s="5"/>
      <c r="E22" s="5"/>
      <c r="F22" s="5"/>
      <c r="G22" s="6"/>
    </row>
    <row r="23" spans="1:7" ht="15.75" customHeight="1" x14ac:dyDescent="0.15">
      <c r="A23" s="4"/>
      <c r="B23" s="5"/>
      <c r="C23" s="5"/>
      <c r="D23" s="5"/>
      <c r="E23" s="5"/>
      <c r="F23" s="5"/>
      <c r="G23" s="6"/>
    </row>
    <row r="24" spans="1:7" ht="15.75" customHeight="1" x14ac:dyDescent="0.15">
      <c r="A24" s="4"/>
      <c r="B24" s="5"/>
      <c r="C24" s="5"/>
      <c r="D24" s="5"/>
      <c r="E24" s="5"/>
      <c r="F24" s="5"/>
      <c r="G24" s="6"/>
    </row>
    <row r="25" spans="1:7" ht="15.75" customHeight="1" x14ac:dyDescent="0.15">
      <c r="A25" s="4"/>
      <c r="B25" s="5"/>
      <c r="C25" s="5"/>
      <c r="D25" s="5"/>
      <c r="E25" s="5"/>
      <c r="F25" s="5"/>
      <c r="G25" s="6"/>
    </row>
    <row r="26" spans="1:7" ht="15.75" customHeight="1" x14ac:dyDescent="0.15">
      <c r="A26" s="4"/>
      <c r="B26" s="5"/>
      <c r="C26" s="5"/>
      <c r="D26" s="5"/>
      <c r="E26" s="5"/>
      <c r="F26" s="5"/>
      <c r="G26" s="6"/>
    </row>
    <row r="27" spans="1:7" ht="15.75" customHeight="1" x14ac:dyDescent="0.15">
      <c r="A27" s="4"/>
      <c r="B27" s="5"/>
      <c r="C27" s="5"/>
      <c r="D27" s="5"/>
      <c r="E27" s="5"/>
      <c r="F27" s="5"/>
      <c r="G27" s="6"/>
    </row>
    <row r="28" spans="1:7" ht="15.75" customHeight="1" x14ac:dyDescent="0.15">
      <c r="A28" s="4"/>
      <c r="B28" s="5"/>
      <c r="C28" s="5"/>
      <c r="D28" s="5"/>
      <c r="E28" s="5"/>
      <c r="F28" s="5"/>
      <c r="G28" s="6"/>
    </row>
    <row r="29" spans="1:7" ht="15.75" customHeight="1" x14ac:dyDescent="0.15">
      <c r="A29" s="4"/>
      <c r="B29" s="5"/>
      <c r="C29" s="5"/>
      <c r="D29" s="5"/>
      <c r="E29" s="5"/>
      <c r="F29" s="5"/>
      <c r="G29" s="6"/>
    </row>
    <row r="30" spans="1:7" ht="15.75" customHeight="1" x14ac:dyDescent="0.15">
      <c r="A30" s="4"/>
      <c r="B30" s="5"/>
      <c r="C30" s="5"/>
      <c r="D30" s="5"/>
      <c r="E30" s="5"/>
      <c r="F30" s="5"/>
      <c r="G30" s="6"/>
    </row>
    <row r="31" spans="1:7" ht="15.75" customHeight="1" x14ac:dyDescent="0.15">
      <c r="A31" s="4"/>
      <c r="B31" s="5"/>
      <c r="C31" s="5"/>
      <c r="D31" s="5"/>
      <c r="E31" s="5"/>
      <c r="F31" s="5"/>
      <c r="G31" s="6"/>
    </row>
    <row r="32" spans="1:7" ht="15.75" customHeight="1" x14ac:dyDescent="0.15">
      <c r="A32" s="4"/>
      <c r="B32" s="5"/>
      <c r="C32" s="5"/>
      <c r="D32" s="5"/>
      <c r="E32" s="5"/>
      <c r="F32" s="5"/>
      <c r="G32" s="6"/>
    </row>
    <row r="33" spans="1:8" ht="15.75" customHeight="1" x14ac:dyDescent="0.15">
      <c r="A33" s="4"/>
      <c r="B33" s="5"/>
      <c r="C33" s="5"/>
      <c r="D33" s="5"/>
      <c r="E33" s="5"/>
      <c r="F33" s="5"/>
      <c r="G33" s="6"/>
    </row>
    <row r="34" spans="1:8" ht="15.75" customHeight="1" x14ac:dyDescent="0.15">
      <c r="A34" s="4"/>
      <c r="B34" s="5"/>
      <c r="C34" s="5"/>
      <c r="D34" s="5"/>
      <c r="E34" s="5"/>
      <c r="F34" s="5"/>
      <c r="G34" s="6"/>
    </row>
    <row r="35" spans="1:8" ht="15.75" customHeight="1" x14ac:dyDescent="0.15">
      <c r="A35" s="4"/>
      <c r="B35" s="5"/>
      <c r="C35" s="5"/>
      <c r="D35" s="5"/>
      <c r="E35" s="5"/>
      <c r="F35" s="5"/>
      <c r="G35" s="6"/>
    </row>
    <row r="36" spans="1:8" ht="15.75" customHeight="1" x14ac:dyDescent="0.15">
      <c r="A36" s="4"/>
      <c r="B36" s="5"/>
      <c r="C36" s="5"/>
      <c r="D36" s="5"/>
      <c r="E36" s="5"/>
      <c r="F36" s="5"/>
      <c r="G36" s="6"/>
    </row>
    <row r="37" spans="1:8" ht="15.75" customHeight="1" x14ac:dyDescent="0.15">
      <c r="A37" s="4"/>
      <c r="B37" s="5"/>
      <c r="C37" s="5"/>
      <c r="D37" s="5"/>
      <c r="E37" s="5"/>
      <c r="F37" s="5"/>
      <c r="G37" s="6"/>
    </row>
    <row r="38" spans="1:8" ht="15.75" customHeight="1" x14ac:dyDescent="0.15">
      <c r="A38" s="7"/>
      <c r="B38" s="8"/>
      <c r="C38" s="9">
        <v>0.64</v>
      </c>
      <c r="D38" s="8"/>
      <c r="E38" s="8"/>
      <c r="F38" s="8"/>
      <c r="G38" s="10"/>
      <c r="H38" s="11"/>
    </row>
    <row r="39" spans="1:8" ht="15.75" customHeight="1" x14ac:dyDescent="0.15">
      <c r="A39" s="7"/>
      <c r="B39" s="8"/>
      <c r="C39" s="8"/>
      <c r="D39" s="8"/>
      <c r="E39" s="8"/>
      <c r="F39" s="8"/>
      <c r="G39" s="10"/>
    </row>
    <row r="40" spans="1:8" ht="15.75" customHeight="1" x14ac:dyDescent="0.15">
      <c r="A40" s="7"/>
      <c r="B40" s="8"/>
      <c r="C40" s="8"/>
      <c r="D40" s="8"/>
      <c r="E40" s="8"/>
      <c r="F40" s="8"/>
      <c r="G40" s="10"/>
    </row>
    <row r="41" spans="1:8" ht="15.75" customHeight="1" x14ac:dyDescent="0.15">
      <c r="A41" s="7"/>
      <c r="B41" s="8"/>
      <c r="C41" s="8"/>
      <c r="D41" s="8"/>
      <c r="E41" s="8"/>
      <c r="F41" s="8"/>
      <c r="G41" s="10"/>
    </row>
    <row r="42" spans="1:8" ht="15.75" customHeight="1" x14ac:dyDescent="0.15">
      <c r="A42" s="12"/>
      <c r="B42" s="13"/>
      <c r="C42" s="13"/>
      <c r="D42" s="13"/>
      <c r="E42" s="13"/>
      <c r="F42" s="13"/>
      <c r="G42" s="14"/>
    </row>
    <row r="43" spans="1:8" ht="15.75" customHeight="1" x14ac:dyDescent="0.15"/>
    <row r="44" spans="1:8" ht="15.75" customHeight="1" x14ac:dyDescent="0.15"/>
    <row r="45" spans="1:8" ht="15.75" customHeight="1" x14ac:dyDescent="0.15"/>
    <row r="46" spans="1:8" ht="15.75" customHeight="1" x14ac:dyDescent="0.15"/>
    <row r="47" spans="1:8" ht="15.75" customHeight="1" x14ac:dyDescent="0.15"/>
    <row r="48" spans="1: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">
    <mergeCell ref="A2:G4"/>
    <mergeCell ref="A5:G5"/>
    <mergeCell ref="A7:G17"/>
  </mergeCells>
  <printOptions horizontalCentered="1"/>
  <pageMargins left="0.25" right="0.25" top="0.75" bottom="0.75" header="0" footer="0"/>
  <pageSetup fitToHeight="0" pageOrder="overThenDown" orientation="portrait" cellComments="atEnd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83C92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209" t="s">
        <v>86</v>
      </c>
      <c r="B1" s="210" t="s">
        <v>3</v>
      </c>
      <c r="C1" s="211" t="s">
        <v>4</v>
      </c>
      <c r="D1" s="211" t="s">
        <v>5</v>
      </c>
      <c r="E1" s="211" t="s">
        <v>6</v>
      </c>
      <c r="F1" s="211" t="s">
        <v>7</v>
      </c>
      <c r="G1" s="212" t="s">
        <v>8</v>
      </c>
    </row>
    <row r="2" spans="1:7" ht="15.75" customHeight="1" x14ac:dyDescent="0.15">
      <c r="A2" s="19"/>
      <c r="B2" s="165" t="s">
        <v>9</v>
      </c>
      <c r="C2" s="174" t="s">
        <v>10</v>
      </c>
      <c r="D2" s="22">
        <v>123.62</v>
      </c>
      <c r="E2" s="22">
        <v>45</v>
      </c>
      <c r="F2" s="22">
        <v>284.52</v>
      </c>
      <c r="G2" s="23">
        <v>286.77999999999997</v>
      </c>
    </row>
    <row r="3" spans="1:7" ht="15.75" customHeight="1" x14ac:dyDescent="0.15">
      <c r="A3" s="114"/>
      <c r="B3" s="25" t="s">
        <v>9</v>
      </c>
      <c r="C3" s="26" t="s">
        <v>11</v>
      </c>
      <c r="D3" s="27">
        <v>133.49</v>
      </c>
      <c r="E3" s="27">
        <v>45</v>
      </c>
      <c r="F3" s="27">
        <v>305.47000000000003</v>
      </c>
      <c r="G3" s="28">
        <v>307.95999999999998</v>
      </c>
    </row>
    <row r="4" spans="1:7" ht="15.75" customHeight="1" x14ac:dyDescent="0.15">
      <c r="A4" s="114"/>
      <c r="B4" s="85" t="s">
        <v>9</v>
      </c>
      <c r="C4" s="86" t="s">
        <v>12</v>
      </c>
      <c r="D4" s="87">
        <v>138.41999999999999</v>
      </c>
      <c r="E4" s="87">
        <v>45</v>
      </c>
      <c r="F4" s="87">
        <v>315.94</v>
      </c>
      <c r="G4" s="88">
        <v>318.55</v>
      </c>
    </row>
    <row r="5" spans="1:7" ht="6" customHeight="1" x14ac:dyDescent="0.15">
      <c r="A5" s="114"/>
      <c r="B5" s="81"/>
      <c r="C5" s="119"/>
      <c r="D5" s="120"/>
      <c r="E5" s="120"/>
      <c r="F5" s="120"/>
      <c r="G5" s="176"/>
    </row>
    <row r="6" spans="1:7" ht="15.75" customHeight="1" x14ac:dyDescent="0.15">
      <c r="A6" s="173"/>
      <c r="B6" s="20" t="s">
        <v>26</v>
      </c>
      <c r="C6" s="21" t="s">
        <v>10</v>
      </c>
      <c r="D6" s="22">
        <v>142.55000000000001</v>
      </c>
      <c r="E6" s="22">
        <v>45</v>
      </c>
      <c r="F6" s="22">
        <v>273.85000000000002</v>
      </c>
      <c r="G6" s="23">
        <v>298.74</v>
      </c>
    </row>
    <row r="7" spans="1:7" ht="15.75" customHeight="1" x14ac:dyDescent="0.15">
      <c r="A7" s="199"/>
      <c r="B7" s="213" t="s">
        <v>26</v>
      </c>
      <c r="C7" s="214" t="s">
        <v>11</v>
      </c>
      <c r="D7" s="215">
        <v>154.30000000000001</v>
      </c>
      <c r="E7" s="215">
        <v>45</v>
      </c>
      <c r="F7" s="215">
        <v>293.73</v>
      </c>
      <c r="G7" s="216">
        <v>321.12</v>
      </c>
    </row>
    <row r="8" spans="1:7" ht="15.75" customHeight="1" x14ac:dyDescent="0.15">
      <c r="A8" s="124" t="s">
        <v>18</v>
      </c>
      <c r="B8" s="85" t="s">
        <v>26</v>
      </c>
      <c r="C8" s="86" t="s">
        <v>12</v>
      </c>
      <c r="D8" s="87">
        <v>160.18</v>
      </c>
      <c r="E8" s="87">
        <v>45</v>
      </c>
      <c r="F8" s="87">
        <v>303.68</v>
      </c>
      <c r="G8" s="88">
        <v>332.31</v>
      </c>
    </row>
    <row r="9" spans="1:7" ht="6" customHeight="1" x14ac:dyDescent="0.15">
      <c r="A9" s="71"/>
      <c r="B9" s="81"/>
      <c r="C9" s="119"/>
      <c r="D9" s="120"/>
      <c r="E9" s="120"/>
      <c r="F9" s="120"/>
      <c r="G9" s="176"/>
    </row>
    <row r="10" spans="1:7" ht="15.75" customHeight="1" x14ac:dyDescent="0.15">
      <c r="A10" s="159" t="s">
        <v>81</v>
      </c>
      <c r="B10" s="76" t="s">
        <v>31</v>
      </c>
      <c r="C10" s="77" t="s">
        <v>10</v>
      </c>
      <c r="D10" s="22">
        <v>161.97999999999999</v>
      </c>
      <c r="E10" s="22">
        <v>45</v>
      </c>
      <c r="F10" s="22">
        <v>319.11</v>
      </c>
      <c r="G10" s="23">
        <v>344</v>
      </c>
    </row>
    <row r="11" spans="1:7" ht="15.75" customHeight="1" x14ac:dyDescent="0.15">
      <c r="A11" s="217" t="s">
        <v>87</v>
      </c>
      <c r="B11" s="25" t="s">
        <v>31</v>
      </c>
      <c r="C11" s="26" t="s">
        <v>11</v>
      </c>
      <c r="D11" s="27">
        <v>175.68</v>
      </c>
      <c r="E11" s="27">
        <v>45</v>
      </c>
      <c r="F11" s="27">
        <v>343.52</v>
      </c>
      <c r="G11" s="28">
        <v>370.91</v>
      </c>
    </row>
    <row r="12" spans="1:7" ht="15.75" customHeight="1" x14ac:dyDescent="0.15">
      <c r="A12" s="165" t="s">
        <v>88</v>
      </c>
      <c r="B12" s="85" t="s">
        <v>31</v>
      </c>
      <c r="C12" s="86" t="s">
        <v>12</v>
      </c>
      <c r="D12" s="87">
        <v>182.53</v>
      </c>
      <c r="E12" s="87">
        <v>45</v>
      </c>
      <c r="F12" s="87">
        <v>355.73</v>
      </c>
      <c r="G12" s="88">
        <v>384.36</v>
      </c>
    </row>
    <row r="13" spans="1:7" ht="15.75" customHeight="1" x14ac:dyDescent="0.15">
      <c r="A13" s="80" t="s">
        <v>89</v>
      </c>
      <c r="B13" s="67"/>
      <c r="C13" s="68"/>
      <c r="D13" s="69"/>
      <c r="E13" s="69"/>
      <c r="F13" s="69"/>
      <c r="G13" s="70"/>
    </row>
    <row r="14" spans="1:7" ht="7.5" customHeight="1" x14ac:dyDescent="0.15">
      <c r="A14" s="131"/>
      <c r="B14" s="131"/>
      <c r="C14" s="131"/>
      <c r="D14" s="132"/>
      <c r="E14" s="132"/>
      <c r="F14" s="132"/>
      <c r="G14" s="132"/>
    </row>
    <row r="15" spans="1:7" ht="15.75" customHeight="1" x14ac:dyDescent="0.15">
      <c r="A15" s="209" t="s">
        <v>90</v>
      </c>
      <c r="B15" s="210" t="s">
        <v>3</v>
      </c>
      <c r="C15" s="211" t="s">
        <v>4</v>
      </c>
      <c r="D15" s="211" t="s">
        <v>5</v>
      </c>
      <c r="E15" s="211" t="s">
        <v>6</v>
      </c>
      <c r="F15" s="211" t="s">
        <v>7</v>
      </c>
      <c r="G15" s="212" t="s">
        <v>8</v>
      </c>
    </row>
    <row r="16" spans="1:7" ht="15.75" customHeight="1" x14ac:dyDescent="0.15">
      <c r="A16" s="19"/>
      <c r="B16" s="165" t="s">
        <v>9</v>
      </c>
      <c r="C16" s="174" t="s">
        <v>10</v>
      </c>
      <c r="D16" s="22">
        <v>133.49</v>
      </c>
      <c r="E16" s="22">
        <v>45</v>
      </c>
      <c r="F16" s="22">
        <v>305.47000000000003</v>
      </c>
      <c r="G16" s="23">
        <v>307.95999999999998</v>
      </c>
    </row>
    <row r="17" spans="1:7" ht="15.75" customHeight="1" x14ac:dyDescent="0.15">
      <c r="A17" s="114"/>
      <c r="B17" s="25" t="s">
        <v>9</v>
      </c>
      <c r="C17" s="26" t="s">
        <v>11</v>
      </c>
      <c r="D17" s="27">
        <v>144.34</v>
      </c>
      <c r="E17" s="27">
        <v>45</v>
      </c>
      <c r="F17" s="27">
        <v>328.52</v>
      </c>
      <c r="G17" s="28">
        <v>331.26</v>
      </c>
    </row>
    <row r="18" spans="1:7" ht="15.75" customHeight="1" x14ac:dyDescent="0.15">
      <c r="A18" s="114"/>
      <c r="B18" s="85" t="s">
        <v>9</v>
      </c>
      <c r="C18" s="86" t="s">
        <v>12</v>
      </c>
      <c r="D18" s="87">
        <v>149.76</v>
      </c>
      <c r="E18" s="87">
        <v>45</v>
      </c>
      <c r="F18" s="87">
        <v>340.04</v>
      </c>
      <c r="G18" s="88">
        <v>342.9</v>
      </c>
    </row>
    <row r="19" spans="1:7" ht="6" customHeight="1" x14ac:dyDescent="0.15">
      <c r="A19" s="114"/>
      <c r="B19" s="81"/>
      <c r="C19" s="119"/>
      <c r="D19" s="120"/>
      <c r="E19" s="120"/>
      <c r="F19" s="120"/>
      <c r="G19" s="176"/>
    </row>
    <row r="20" spans="1:7" ht="15.75" customHeight="1" x14ac:dyDescent="0.15">
      <c r="A20" s="173"/>
      <c r="B20" s="20" t="s">
        <v>26</v>
      </c>
      <c r="C20" s="21" t="s">
        <v>10</v>
      </c>
      <c r="D20" s="22">
        <v>154.31</v>
      </c>
      <c r="E20" s="22">
        <v>45</v>
      </c>
      <c r="F20" s="22">
        <v>293.73</v>
      </c>
      <c r="G20" s="23">
        <v>321.12</v>
      </c>
    </row>
    <row r="21" spans="1:7" ht="15.75" customHeight="1" x14ac:dyDescent="0.15">
      <c r="A21" s="199"/>
      <c r="B21" s="25" t="s">
        <v>26</v>
      </c>
      <c r="C21" s="26" t="s">
        <v>11</v>
      </c>
      <c r="D21" s="27">
        <v>167.24</v>
      </c>
      <c r="E21" s="27">
        <v>45</v>
      </c>
      <c r="F21" s="27">
        <v>315.61</v>
      </c>
      <c r="G21" s="28">
        <v>345.73</v>
      </c>
    </row>
    <row r="22" spans="1:7" ht="15.75" customHeight="1" x14ac:dyDescent="0.15">
      <c r="A22" s="156" t="s">
        <v>18</v>
      </c>
      <c r="B22" s="85" t="s">
        <v>26</v>
      </c>
      <c r="C22" s="86" t="s">
        <v>12</v>
      </c>
      <c r="D22" s="87">
        <v>173.7</v>
      </c>
      <c r="E22" s="87">
        <v>45</v>
      </c>
      <c r="F22" s="87">
        <v>326.54000000000002</v>
      </c>
      <c r="G22" s="88">
        <v>358.04</v>
      </c>
    </row>
    <row r="23" spans="1:7" ht="6" customHeight="1" x14ac:dyDescent="0.15">
      <c r="A23" s="71"/>
      <c r="B23" s="81"/>
      <c r="C23" s="119"/>
      <c r="D23" s="120"/>
      <c r="E23" s="120"/>
      <c r="F23" s="120"/>
      <c r="G23" s="176"/>
    </row>
    <row r="24" spans="1:7" ht="15.75" customHeight="1" x14ac:dyDescent="0.15">
      <c r="A24" s="159" t="s">
        <v>91</v>
      </c>
      <c r="B24" s="76" t="s">
        <v>31</v>
      </c>
      <c r="C24" s="77" t="s">
        <v>10</v>
      </c>
      <c r="D24" s="22">
        <v>175.68</v>
      </c>
      <c r="E24" s="22">
        <v>45</v>
      </c>
      <c r="F24" s="22">
        <v>343.52</v>
      </c>
      <c r="G24" s="23">
        <v>370.9</v>
      </c>
    </row>
    <row r="25" spans="1:7" ht="15.75" customHeight="1" x14ac:dyDescent="0.15">
      <c r="A25" s="217" t="s">
        <v>87</v>
      </c>
      <c r="B25" s="25" t="s">
        <v>31</v>
      </c>
      <c r="C25" s="26" t="s">
        <v>11</v>
      </c>
      <c r="D25" s="27">
        <v>190.74</v>
      </c>
      <c r="E25" s="27">
        <v>45</v>
      </c>
      <c r="F25" s="27">
        <v>370.37</v>
      </c>
      <c r="G25" s="28">
        <v>400.49</v>
      </c>
    </row>
    <row r="26" spans="1:7" ht="15.75" customHeight="1" x14ac:dyDescent="0.15">
      <c r="A26" s="165" t="s">
        <v>88</v>
      </c>
      <c r="B26" s="85" t="s">
        <v>31</v>
      </c>
      <c r="C26" s="86" t="s">
        <v>12</v>
      </c>
      <c r="D26" s="87">
        <v>198.28</v>
      </c>
      <c r="E26" s="87">
        <v>45</v>
      </c>
      <c r="F26" s="87">
        <v>383.8</v>
      </c>
      <c r="G26" s="88">
        <v>415.29</v>
      </c>
    </row>
    <row r="27" spans="1:7" ht="15.75" customHeight="1" x14ac:dyDescent="0.15">
      <c r="A27" s="80" t="s">
        <v>89</v>
      </c>
      <c r="B27" s="67"/>
      <c r="C27" s="68"/>
      <c r="D27" s="69"/>
      <c r="E27" s="69"/>
      <c r="F27" s="69"/>
      <c r="G27" s="70"/>
    </row>
    <row r="28" spans="1:7" ht="7.5" customHeight="1" x14ac:dyDescent="0.15">
      <c r="A28" s="218"/>
      <c r="B28" s="131"/>
      <c r="C28" s="131"/>
      <c r="D28" s="205"/>
      <c r="E28" s="205"/>
      <c r="F28" s="205"/>
      <c r="G28" s="205"/>
    </row>
    <row r="29" spans="1:7" ht="15.75" customHeight="1" x14ac:dyDescent="0.15">
      <c r="A29" s="209" t="s">
        <v>92</v>
      </c>
      <c r="B29" s="210" t="s">
        <v>3</v>
      </c>
      <c r="C29" s="211" t="s">
        <v>4</v>
      </c>
      <c r="D29" s="211" t="s">
        <v>5</v>
      </c>
      <c r="E29" s="211" t="s">
        <v>6</v>
      </c>
      <c r="F29" s="211" t="s">
        <v>7</v>
      </c>
      <c r="G29" s="212" t="s">
        <v>8</v>
      </c>
    </row>
    <row r="30" spans="1:7" ht="15.75" customHeight="1" x14ac:dyDescent="0.15">
      <c r="A30" s="19"/>
      <c r="B30" s="165" t="s">
        <v>9</v>
      </c>
      <c r="C30" s="174" t="s">
        <v>10</v>
      </c>
      <c r="D30" s="22">
        <v>154.27000000000001</v>
      </c>
      <c r="E30" s="22">
        <v>45</v>
      </c>
      <c r="F30" s="22">
        <v>260.25</v>
      </c>
      <c r="G30" s="23">
        <v>276.06</v>
      </c>
    </row>
    <row r="31" spans="1:7" ht="15.75" customHeight="1" x14ac:dyDescent="0.15">
      <c r="A31" s="114"/>
      <c r="B31" s="25" t="s">
        <v>9</v>
      </c>
      <c r="C31" s="26" t="s">
        <v>11</v>
      </c>
      <c r="D31" s="27">
        <v>167.19</v>
      </c>
      <c r="E31" s="27">
        <v>45</v>
      </c>
      <c r="F31" s="27">
        <v>278.77999999999997</v>
      </c>
      <c r="G31" s="28">
        <v>296.16000000000003</v>
      </c>
    </row>
    <row r="32" spans="1:7" ht="15.75" customHeight="1" x14ac:dyDescent="0.15">
      <c r="A32" s="114"/>
      <c r="B32" s="85" t="s">
        <v>9</v>
      </c>
      <c r="C32" s="86" t="s">
        <v>12</v>
      </c>
      <c r="D32" s="87">
        <v>173.66</v>
      </c>
      <c r="E32" s="87">
        <v>45</v>
      </c>
      <c r="F32" s="87">
        <v>288.04000000000002</v>
      </c>
      <c r="G32" s="88">
        <v>306.20999999999998</v>
      </c>
    </row>
    <row r="33" spans="1:7" ht="6" customHeight="1" x14ac:dyDescent="0.15">
      <c r="A33" s="114"/>
      <c r="B33" s="81"/>
      <c r="C33" s="119"/>
      <c r="D33" s="120"/>
      <c r="E33" s="120"/>
      <c r="F33" s="120"/>
      <c r="G33" s="176"/>
    </row>
    <row r="34" spans="1:7" ht="15.75" customHeight="1" x14ac:dyDescent="0.15">
      <c r="A34" s="173"/>
      <c r="B34" s="20" t="s">
        <v>26</v>
      </c>
      <c r="C34" s="21" t="s">
        <v>10</v>
      </c>
      <c r="D34" s="22">
        <v>162.38</v>
      </c>
      <c r="E34" s="22">
        <v>45</v>
      </c>
      <c r="F34" s="22">
        <v>264.18</v>
      </c>
      <c r="G34" s="23">
        <v>279.98</v>
      </c>
    </row>
    <row r="35" spans="1:7" ht="15.75" customHeight="1" x14ac:dyDescent="0.15">
      <c r="A35" s="199"/>
      <c r="B35" s="25" t="s">
        <v>26</v>
      </c>
      <c r="C35" s="26" t="s">
        <v>11</v>
      </c>
      <c r="D35" s="27">
        <v>176.12</v>
      </c>
      <c r="E35" s="27">
        <v>45</v>
      </c>
      <c r="F35" s="27">
        <v>283.10000000000002</v>
      </c>
      <c r="G35" s="28">
        <v>300.48</v>
      </c>
    </row>
    <row r="36" spans="1:7" ht="15.75" customHeight="1" x14ac:dyDescent="0.15">
      <c r="A36" s="156" t="s">
        <v>18</v>
      </c>
      <c r="B36" s="85" t="s">
        <v>26</v>
      </c>
      <c r="C36" s="86" t="s">
        <v>12</v>
      </c>
      <c r="D36" s="87">
        <v>182.99</v>
      </c>
      <c r="E36" s="87">
        <v>45</v>
      </c>
      <c r="F36" s="87">
        <v>292.55</v>
      </c>
      <c r="G36" s="88">
        <v>310.73</v>
      </c>
    </row>
    <row r="37" spans="1:7" ht="6" customHeight="1" x14ac:dyDescent="0.15">
      <c r="A37" s="71"/>
      <c r="B37" s="81"/>
      <c r="C37" s="119"/>
      <c r="D37" s="120"/>
      <c r="E37" s="120"/>
      <c r="F37" s="120"/>
      <c r="G37" s="176"/>
    </row>
    <row r="38" spans="1:7" ht="15.75" customHeight="1" x14ac:dyDescent="0.15">
      <c r="A38" s="159" t="s">
        <v>85</v>
      </c>
      <c r="B38" s="76" t="s">
        <v>31</v>
      </c>
      <c r="C38" s="77" t="s">
        <v>10</v>
      </c>
      <c r="D38" s="22">
        <v>180.99</v>
      </c>
      <c r="E38" s="22">
        <v>45</v>
      </c>
      <c r="F38" s="22">
        <v>274.69</v>
      </c>
      <c r="G38" s="23">
        <v>287.38</v>
      </c>
    </row>
    <row r="39" spans="1:7" ht="15.75" customHeight="1" x14ac:dyDescent="0.15">
      <c r="A39" s="217" t="s">
        <v>87</v>
      </c>
      <c r="B39" s="25" t="s">
        <v>31</v>
      </c>
      <c r="C39" s="26" t="s">
        <v>11</v>
      </c>
      <c r="D39" s="27">
        <v>196.59</v>
      </c>
      <c r="E39" s="27">
        <v>45</v>
      </c>
      <c r="F39" s="27">
        <v>294.66000000000003</v>
      </c>
      <c r="G39" s="28">
        <v>308.62</v>
      </c>
    </row>
    <row r="40" spans="1:7" ht="15.75" customHeight="1" x14ac:dyDescent="0.15">
      <c r="A40" s="297" t="s">
        <v>93</v>
      </c>
      <c r="B40" s="85" t="s">
        <v>31</v>
      </c>
      <c r="C40" s="86" t="s">
        <v>12</v>
      </c>
      <c r="D40" s="87">
        <v>204.39</v>
      </c>
      <c r="E40" s="87">
        <v>45</v>
      </c>
      <c r="F40" s="87">
        <v>304.64999999999998</v>
      </c>
      <c r="G40" s="88">
        <v>319.24</v>
      </c>
    </row>
    <row r="41" spans="1:7" ht="15.75" customHeight="1" x14ac:dyDescent="0.15">
      <c r="A41" s="300"/>
      <c r="B41" s="67"/>
      <c r="C41" s="68"/>
      <c r="D41" s="69"/>
      <c r="E41" s="69"/>
      <c r="F41" s="69"/>
      <c r="G41" s="70"/>
    </row>
    <row r="42" spans="1:7" ht="7.5" customHeight="1" x14ac:dyDescent="0.15">
      <c r="B42" s="219"/>
      <c r="C42" s="219"/>
      <c r="D42" s="205"/>
      <c r="E42" s="205"/>
      <c r="F42" s="205"/>
      <c r="G42" s="205"/>
    </row>
    <row r="43" spans="1:7" ht="15.75" customHeight="1" x14ac:dyDescent="0.15">
      <c r="A43" s="209" t="s">
        <v>94</v>
      </c>
      <c r="B43" s="210" t="s">
        <v>3</v>
      </c>
      <c r="C43" s="211" t="s">
        <v>4</v>
      </c>
      <c r="D43" s="211" t="s">
        <v>5</v>
      </c>
      <c r="E43" s="211" t="s">
        <v>6</v>
      </c>
      <c r="F43" s="211" t="s">
        <v>7</v>
      </c>
      <c r="G43" s="212" t="s">
        <v>8</v>
      </c>
    </row>
    <row r="44" spans="1:7" ht="15.75" customHeight="1" x14ac:dyDescent="0.15">
      <c r="A44" s="19"/>
      <c r="B44" s="165" t="s">
        <v>9</v>
      </c>
      <c r="C44" s="174" t="s">
        <v>10</v>
      </c>
      <c r="D44" s="22">
        <v>173.66</v>
      </c>
      <c r="E44" s="22">
        <v>45</v>
      </c>
      <c r="F44" s="22">
        <v>288.04000000000002</v>
      </c>
      <c r="G44" s="23">
        <v>306.20999999999998</v>
      </c>
    </row>
    <row r="45" spans="1:7" ht="15.75" customHeight="1" x14ac:dyDescent="0.15">
      <c r="A45" s="114"/>
      <c r="B45" s="25" t="s">
        <v>9</v>
      </c>
      <c r="C45" s="26" t="s">
        <v>11</v>
      </c>
      <c r="D45" s="27">
        <v>188.53</v>
      </c>
      <c r="E45" s="27">
        <v>45</v>
      </c>
      <c r="F45" s="27">
        <v>309.35000000000002</v>
      </c>
      <c r="G45" s="28">
        <v>329.33</v>
      </c>
    </row>
    <row r="46" spans="1:7" ht="15.75" customHeight="1" x14ac:dyDescent="0.15">
      <c r="A46" s="114"/>
      <c r="B46" s="85" t="s">
        <v>9</v>
      </c>
      <c r="C46" s="86" t="s">
        <v>12</v>
      </c>
      <c r="D46" s="87">
        <v>195.96</v>
      </c>
      <c r="E46" s="87">
        <v>45</v>
      </c>
      <c r="F46" s="87">
        <v>320</v>
      </c>
      <c r="G46" s="88">
        <v>340.89</v>
      </c>
    </row>
    <row r="47" spans="1:7" ht="6" customHeight="1" x14ac:dyDescent="0.15">
      <c r="A47" s="114"/>
      <c r="B47" s="81"/>
      <c r="C47" s="119"/>
      <c r="D47" s="120"/>
      <c r="E47" s="120"/>
      <c r="F47" s="120"/>
      <c r="G47" s="176"/>
    </row>
    <row r="48" spans="1:7" ht="15.75" customHeight="1" x14ac:dyDescent="0.15">
      <c r="A48" s="173"/>
      <c r="B48" s="20" t="s">
        <v>26</v>
      </c>
      <c r="C48" s="21" t="s">
        <v>10</v>
      </c>
      <c r="D48" s="22">
        <v>182.99</v>
      </c>
      <c r="E48" s="22">
        <v>45</v>
      </c>
      <c r="F48" s="22">
        <v>292.56</v>
      </c>
      <c r="G48" s="23">
        <v>310.72000000000003</v>
      </c>
    </row>
    <row r="49" spans="1:7" ht="15.75" customHeight="1" x14ac:dyDescent="0.15">
      <c r="A49" s="199"/>
      <c r="B49" s="25" t="s">
        <v>26</v>
      </c>
      <c r="C49" s="26" t="s">
        <v>11</v>
      </c>
      <c r="D49" s="27">
        <v>198.79</v>
      </c>
      <c r="E49" s="27">
        <v>45</v>
      </c>
      <c r="F49" s="27">
        <v>314.31</v>
      </c>
      <c r="G49" s="28">
        <v>334.3</v>
      </c>
    </row>
    <row r="50" spans="1:7" ht="15.75" customHeight="1" x14ac:dyDescent="0.15">
      <c r="A50" s="156" t="s">
        <v>18</v>
      </c>
      <c r="B50" s="85" t="s">
        <v>26</v>
      </c>
      <c r="C50" s="86" t="s">
        <v>12</v>
      </c>
      <c r="D50" s="87">
        <v>206.69</v>
      </c>
      <c r="E50" s="87">
        <v>45</v>
      </c>
      <c r="F50" s="87">
        <v>325.19</v>
      </c>
      <c r="G50" s="88">
        <v>346.08</v>
      </c>
    </row>
    <row r="51" spans="1:7" ht="6" customHeight="1" x14ac:dyDescent="0.15">
      <c r="A51" s="71"/>
      <c r="B51" s="81"/>
      <c r="C51" s="119"/>
      <c r="D51" s="120"/>
      <c r="E51" s="120"/>
      <c r="F51" s="120"/>
      <c r="G51" s="176"/>
    </row>
    <row r="52" spans="1:7" ht="15.75" customHeight="1" x14ac:dyDescent="0.15">
      <c r="A52" s="159" t="s">
        <v>85</v>
      </c>
      <c r="B52" s="76" t="s">
        <v>31</v>
      </c>
      <c r="C52" s="77" t="s">
        <v>10</v>
      </c>
      <c r="D52" s="22">
        <v>204.39</v>
      </c>
      <c r="E52" s="22">
        <v>45</v>
      </c>
      <c r="F52" s="22">
        <v>304.64</v>
      </c>
      <c r="G52" s="23">
        <v>319.24</v>
      </c>
    </row>
    <row r="53" spans="1:7" ht="15.75" customHeight="1" x14ac:dyDescent="0.15">
      <c r="A53" s="159" t="s">
        <v>95</v>
      </c>
      <c r="B53" s="25" t="s">
        <v>31</v>
      </c>
      <c r="C53" s="26" t="s">
        <v>11</v>
      </c>
      <c r="D53" s="27">
        <v>222.32</v>
      </c>
      <c r="E53" s="27">
        <v>45</v>
      </c>
      <c r="F53" s="27">
        <v>327.61</v>
      </c>
      <c r="G53" s="28">
        <v>343.67</v>
      </c>
    </row>
    <row r="54" spans="1:7" ht="15.75" customHeight="1" x14ac:dyDescent="0.15">
      <c r="A54" s="186" t="s">
        <v>96</v>
      </c>
      <c r="B54" s="85" t="s">
        <v>31</v>
      </c>
      <c r="C54" s="86" t="s">
        <v>12</v>
      </c>
      <c r="D54" s="87">
        <v>231.29</v>
      </c>
      <c r="E54" s="87">
        <v>45</v>
      </c>
      <c r="F54" s="87">
        <v>339.09</v>
      </c>
      <c r="G54" s="88">
        <v>355.88</v>
      </c>
    </row>
    <row r="55" spans="1:7" ht="15.75" customHeight="1" x14ac:dyDescent="0.15">
      <c r="A55" s="109"/>
      <c r="C55" s="110"/>
      <c r="D55" s="110"/>
      <c r="E55" s="110"/>
      <c r="F55" s="110"/>
    </row>
    <row r="56" spans="1:7" ht="15.75" customHeight="1" x14ac:dyDescent="0.15">
      <c r="A56" s="109"/>
      <c r="C56" s="110"/>
      <c r="D56" s="110"/>
      <c r="E56" s="110"/>
      <c r="F56" s="110"/>
    </row>
    <row r="57" spans="1:7" ht="15.75" customHeight="1" x14ac:dyDescent="0.15">
      <c r="A57" s="109"/>
      <c r="C57" s="110"/>
      <c r="D57" s="110"/>
      <c r="E57" s="110"/>
      <c r="F57" s="110"/>
    </row>
    <row r="58" spans="1:7" ht="15.75" customHeight="1" x14ac:dyDescent="0.15">
      <c r="A58" s="109"/>
      <c r="C58" s="110"/>
      <c r="D58" s="110"/>
      <c r="E58" s="110"/>
      <c r="F58" s="110"/>
    </row>
    <row r="59" spans="1:7" ht="15.75" customHeight="1" x14ac:dyDescent="0.15">
      <c r="A59" s="109"/>
      <c r="B59" s="109"/>
      <c r="C59" s="109"/>
      <c r="D59" s="109"/>
      <c r="E59" s="109"/>
      <c r="F59" s="109"/>
      <c r="G59" s="109"/>
    </row>
    <row r="60" spans="1:7" ht="15.75" customHeight="1" x14ac:dyDescent="0.15"/>
    <row r="61" spans="1:7" ht="15.75" customHeight="1" x14ac:dyDescent="0.15"/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A40:A41"/>
  </mergeCells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  <outlinePr summaryBelow="0" summaryRight="0"/>
  </sheetPr>
  <dimension ref="A1:I1000"/>
  <sheetViews>
    <sheetView workbookViewId="0"/>
  </sheetViews>
  <sheetFormatPr baseColWidth="10" defaultColWidth="12.6640625" defaultRowHeight="15" customHeight="1" x14ac:dyDescent="0.15"/>
  <cols>
    <col min="1" max="1" width="38.1640625" customWidth="1"/>
    <col min="2" max="2" width="3.1640625" customWidth="1"/>
    <col min="3" max="3" width="13" customWidth="1"/>
    <col min="4" max="7" width="8.83203125" customWidth="1"/>
  </cols>
  <sheetData>
    <row r="1" spans="1:9" ht="15.75" customHeight="1" x14ac:dyDescent="0.15">
      <c r="A1" s="302" t="s">
        <v>97</v>
      </c>
      <c r="B1" s="303"/>
      <c r="C1" s="303"/>
      <c r="D1" s="303"/>
      <c r="E1" s="303"/>
      <c r="F1" s="303"/>
      <c r="G1" s="304"/>
    </row>
    <row r="2" spans="1:9" ht="15.75" customHeight="1" x14ac:dyDescent="0.15">
      <c r="A2" s="305"/>
      <c r="B2" s="306"/>
      <c r="C2" s="306"/>
      <c r="D2" s="306"/>
      <c r="E2" s="306"/>
      <c r="F2" s="306"/>
      <c r="G2" s="307"/>
    </row>
    <row r="3" spans="1:9" ht="6" customHeight="1" x14ac:dyDescent="0.15"/>
    <row r="4" spans="1:9" ht="15.75" customHeight="1" x14ac:dyDescent="0.15">
      <c r="A4" s="308" t="s">
        <v>98</v>
      </c>
      <c r="B4" s="309"/>
      <c r="C4" s="220" t="s">
        <v>4</v>
      </c>
      <c r="D4" s="221" t="s">
        <v>99</v>
      </c>
      <c r="E4" s="221" t="s">
        <v>100</v>
      </c>
      <c r="F4" s="221" t="s">
        <v>101</v>
      </c>
      <c r="G4" s="222" t="s">
        <v>102</v>
      </c>
    </row>
    <row r="5" spans="1:9" ht="15.75" customHeight="1" x14ac:dyDescent="0.15">
      <c r="A5" s="223" t="s">
        <v>103</v>
      </c>
      <c r="B5" s="185"/>
      <c r="C5" s="20" t="s">
        <v>10</v>
      </c>
      <c r="D5" s="224">
        <v>1.5</v>
      </c>
      <c r="E5" s="224">
        <v>7.35</v>
      </c>
      <c r="F5" s="224">
        <v>11.04</v>
      </c>
      <c r="G5" s="225">
        <v>9.15</v>
      </c>
    </row>
    <row r="6" spans="1:9" ht="15.75" customHeight="1" x14ac:dyDescent="0.15">
      <c r="A6" s="183"/>
      <c r="B6" s="185"/>
      <c r="C6" s="25" t="s">
        <v>11</v>
      </c>
      <c r="D6" s="115">
        <v>3.65</v>
      </c>
      <c r="E6" s="115">
        <v>7.79</v>
      </c>
      <c r="F6" s="115">
        <v>11.85</v>
      </c>
      <c r="G6" s="116">
        <v>9.77</v>
      </c>
    </row>
    <row r="7" spans="1:9" ht="15.75" customHeight="1" x14ac:dyDescent="0.15">
      <c r="A7" s="183"/>
      <c r="B7" s="185"/>
      <c r="C7" s="29" t="s">
        <v>12</v>
      </c>
      <c r="D7" s="137">
        <v>3.73</v>
      </c>
      <c r="E7" s="137">
        <v>8</v>
      </c>
      <c r="F7" s="137">
        <v>12.25</v>
      </c>
      <c r="G7" s="138">
        <v>10.07</v>
      </c>
    </row>
    <row r="8" spans="1:9" ht="15.75" customHeight="1" x14ac:dyDescent="0.15">
      <c r="A8" s="183"/>
      <c r="B8" s="185"/>
      <c r="C8" s="33" t="s">
        <v>13</v>
      </c>
      <c r="D8" s="150">
        <v>3.8</v>
      </c>
      <c r="E8" s="150">
        <v>8.2200000000000006</v>
      </c>
      <c r="F8" s="146"/>
      <c r="G8" s="147"/>
    </row>
    <row r="9" spans="1:9" ht="15.75" customHeight="1" x14ac:dyDescent="0.15">
      <c r="A9" s="183"/>
      <c r="B9" s="185"/>
      <c r="C9" s="37" t="s">
        <v>14</v>
      </c>
      <c r="D9" s="152">
        <v>5.16</v>
      </c>
      <c r="E9" s="152">
        <v>11.05</v>
      </c>
      <c r="F9" s="146"/>
      <c r="G9" s="147"/>
      <c r="I9" s="226"/>
    </row>
    <row r="10" spans="1:9" ht="15.75" customHeight="1" x14ac:dyDescent="0.15">
      <c r="A10" s="183"/>
      <c r="B10" s="185"/>
      <c r="C10" s="41" t="s">
        <v>15</v>
      </c>
      <c r="D10" s="154">
        <v>4.78</v>
      </c>
      <c r="E10" s="154">
        <v>11.05</v>
      </c>
      <c r="F10" s="146"/>
      <c r="G10" s="147"/>
    </row>
    <row r="11" spans="1:9" ht="15.75" customHeight="1" x14ac:dyDescent="0.15">
      <c r="A11" s="183"/>
      <c r="B11" s="185"/>
      <c r="C11" s="45" t="s">
        <v>16</v>
      </c>
      <c r="D11" s="157">
        <v>5.82</v>
      </c>
      <c r="E11" s="157">
        <v>11.05</v>
      </c>
      <c r="F11" s="146"/>
      <c r="G11" s="147"/>
    </row>
    <row r="12" spans="1:9" ht="15.75" customHeight="1" x14ac:dyDescent="0.15">
      <c r="A12" s="183"/>
      <c r="B12" s="185"/>
      <c r="C12" s="227" t="s">
        <v>17</v>
      </c>
      <c r="D12" s="160">
        <v>5.28</v>
      </c>
      <c r="E12" s="160">
        <v>11.05</v>
      </c>
      <c r="F12" s="146"/>
      <c r="G12" s="147"/>
    </row>
    <row r="13" spans="1:9" ht="15.75" customHeight="1" x14ac:dyDescent="0.15">
      <c r="A13" s="183"/>
      <c r="B13" s="185"/>
      <c r="C13" s="55" t="s">
        <v>19</v>
      </c>
      <c r="D13" s="163">
        <v>5.52</v>
      </c>
      <c r="E13" s="163">
        <v>11.05</v>
      </c>
      <c r="F13" s="146"/>
      <c r="G13" s="147"/>
    </row>
    <row r="14" spans="1:9" ht="15.75" customHeight="1" x14ac:dyDescent="0.15">
      <c r="A14" s="183"/>
      <c r="B14" s="185"/>
      <c r="C14" s="59" t="s">
        <v>21</v>
      </c>
      <c r="D14" s="166">
        <v>5.45</v>
      </c>
      <c r="E14" s="166">
        <v>13.01</v>
      </c>
      <c r="F14" s="146"/>
      <c r="G14" s="147"/>
    </row>
    <row r="15" spans="1:9" ht="15.75" customHeight="1" x14ac:dyDescent="0.15">
      <c r="A15" s="183"/>
      <c r="B15" s="185"/>
      <c r="C15" s="63" t="s">
        <v>23</v>
      </c>
      <c r="D15" s="168">
        <v>5.33</v>
      </c>
      <c r="E15" s="168">
        <v>13.88</v>
      </c>
      <c r="F15" s="146"/>
      <c r="G15" s="147"/>
    </row>
    <row r="16" spans="1:9" ht="15.75" customHeight="1" x14ac:dyDescent="0.15">
      <c r="A16" s="228"/>
      <c r="B16" s="229"/>
      <c r="C16" s="67" t="s">
        <v>25</v>
      </c>
      <c r="D16" s="230">
        <v>7.33</v>
      </c>
      <c r="E16" s="231"/>
      <c r="F16" s="231"/>
      <c r="G16" s="232"/>
    </row>
    <row r="17" spans="1:9" ht="15.75" customHeight="1" x14ac:dyDescent="0.15"/>
    <row r="18" spans="1:9" ht="15.75" customHeight="1" x14ac:dyDescent="0.15">
      <c r="A18" s="302" t="s">
        <v>104</v>
      </c>
      <c r="B18" s="303"/>
      <c r="C18" s="303"/>
      <c r="D18" s="303"/>
      <c r="E18" s="303"/>
      <c r="F18" s="303"/>
      <c r="G18" s="304"/>
    </row>
    <row r="19" spans="1:9" ht="15.75" customHeight="1" x14ac:dyDescent="0.15">
      <c r="A19" s="305"/>
      <c r="B19" s="306"/>
      <c r="C19" s="306"/>
      <c r="D19" s="306"/>
      <c r="E19" s="306"/>
      <c r="F19" s="306"/>
      <c r="G19" s="307"/>
    </row>
    <row r="20" spans="1:9" ht="9.75" customHeight="1" x14ac:dyDescent="0.15">
      <c r="A20" s="233"/>
      <c r="B20" s="234"/>
      <c r="C20" s="235"/>
      <c r="D20" s="235"/>
      <c r="E20" s="234"/>
      <c r="F20" s="234"/>
      <c r="G20" s="236"/>
      <c r="I20" s="8"/>
    </row>
    <row r="21" spans="1:9" ht="15.75" customHeight="1" x14ac:dyDescent="0.15">
      <c r="A21" s="237"/>
      <c r="B21" s="238"/>
      <c r="C21" s="238"/>
      <c r="D21" s="238"/>
      <c r="E21" s="238"/>
      <c r="F21" s="238"/>
      <c r="G21" s="239"/>
    </row>
    <row r="22" spans="1:9" ht="15.75" customHeight="1" x14ac:dyDescent="0.15">
      <c r="A22" s="310" t="s">
        <v>105</v>
      </c>
      <c r="B22" s="303"/>
      <c r="C22" s="240" t="s">
        <v>106</v>
      </c>
      <c r="D22" s="241"/>
      <c r="E22" s="311" t="s">
        <v>105</v>
      </c>
      <c r="F22" s="312"/>
      <c r="G22" s="240" t="s">
        <v>106</v>
      </c>
    </row>
    <row r="23" spans="1:9" ht="15.75" customHeight="1" x14ac:dyDescent="0.15">
      <c r="A23" s="242" t="s">
        <v>107</v>
      </c>
      <c r="B23" s="243"/>
      <c r="C23" s="244">
        <v>53.84</v>
      </c>
      <c r="D23" s="245"/>
      <c r="E23" s="246" t="s">
        <v>108</v>
      </c>
      <c r="F23" s="247"/>
      <c r="G23" s="244">
        <v>81.47</v>
      </c>
    </row>
    <row r="24" spans="1:9" ht="15.75" customHeight="1" x14ac:dyDescent="0.15">
      <c r="A24" s="242" t="s">
        <v>109</v>
      </c>
      <c r="B24" s="243"/>
      <c r="C24" s="244">
        <v>40.61</v>
      </c>
      <c r="D24" s="245"/>
      <c r="E24" s="248" t="s">
        <v>110</v>
      </c>
      <c r="F24" s="246"/>
      <c r="G24" s="244">
        <v>11.67</v>
      </c>
    </row>
    <row r="25" spans="1:9" ht="15.75" customHeight="1" x14ac:dyDescent="0.15">
      <c r="A25" s="242" t="s">
        <v>111</v>
      </c>
      <c r="B25" s="243"/>
      <c r="C25" s="244">
        <v>29.42</v>
      </c>
      <c r="D25" s="245"/>
      <c r="E25" s="248" t="s">
        <v>112</v>
      </c>
      <c r="F25" s="246"/>
      <c r="G25" s="244">
        <v>94</v>
      </c>
    </row>
    <row r="26" spans="1:9" ht="15.75" customHeight="1" x14ac:dyDescent="0.15">
      <c r="A26" s="242" t="s">
        <v>113</v>
      </c>
      <c r="B26" s="243"/>
      <c r="C26" s="244">
        <v>56.85</v>
      </c>
      <c r="D26" s="245"/>
      <c r="E26" s="249" t="s">
        <v>114</v>
      </c>
      <c r="F26" s="250"/>
      <c r="G26" s="251">
        <v>47.44</v>
      </c>
    </row>
    <row r="27" spans="1:9" ht="15.75" customHeight="1" x14ac:dyDescent="0.15">
      <c r="A27" s="242" t="s">
        <v>115</v>
      </c>
      <c r="B27" s="243"/>
      <c r="C27" s="244">
        <v>78.8</v>
      </c>
      <c r="D27" s="245"/>
      <c r="E27" s="252"/>
      <c r="F27" s="253"/>
      <c r="G27" s="254"/>
    </row>
    <row r="28" spans="1:9" ht="15.75" customHeight="1" x14ac:dyDescent="0.15">
      <c r="A28" s="242" t="s">
        <v>116</v>
      </c>
      <c r="B28" s="243"/>
      <c r="C28" s="244">
        <v>52.85</v>
      </c>
      <c r="D28" s="245"/>
      <c r="E28" s="255"/>
      <c r="F28" s="146"/>
      <c r="G28" s="147"/>
    </row>
    <row r="29" spans="1:9" ht="15.75" customHeight="1" x14ac:dyDescent="0.15">
      <c r="A29" s="242" t="s">
        <v>117</v>
      </c>
      <c r="B29" s="243"/>
      <c r="C29" s="244">
        <v>73.53</v>
      </c>
      <c r="D29" s="245"/>
      <c r="E29" s="255"/>
      <c r="F29" s="146"/>
      <c r="G29" s="147"/>
    </row>
    <row r="30" spans="1:9" ht="15.75" customHeight="1" x14ac:dyDescent="0.15">
      <c r="A30" s="242" t="s">
        <v>118</v>
      </c>
      <c r="B30" s="243"/>
      <c r="C30" s="244">
        <v>65.599999999999994</v>
      </c>
      <c r="D30" s="245"/>
      <c r="E30" s="255"/>
      <c r="F30" s="146"/>
      <c r="G30" s="147"/>
    </row>
    <row r="31" spans="1:9" ht="15.75" customHeight="1" x14ac:dyDescent="0.15">
      <c r="A31" s="256"/>
      <c r="B31" s="256"/>
      <c r="C31" s="256"/>
      <c r="D31" s="256"/>
      <c r="E31" s="256"/>
      <c r="F31" s="256"/>
      <c r="G31" s="256"/>
    </row>
    <row r="32" spans="1:9" ht="15.75" customHeight="1" x14ac:dyDescent="0.15">
      <c r="A32" s="256"/>
      <c r="B32" s="256"/>
      <c r="C32" s="256"/>
      <c r="D32" s="256"/>
      <c r="E32" s="256"/>
      <c r="F32" s="256"/>
      <c r="G32" s="256"/>
    </row>
    <row r="33" spans="1:7" ht="15.75" customHeight="1" x14ac:dyDescent="0.15">
      <c r="A33" s="109"/>
      <c r="B33" s="313"/>
      <c r="C33" s="291"/>
      <c r="D33" s="291"/>
      <c r="E33" s="291"/>
      <c r="F33" s="291"/>
      <c r="G33" s="257"/>
    </row>
    <row r="34" spans="1:7" ht="15.75" customHeight="1" x14ac:dyDescent="0.15">
      <c r="A34" s="109"/>
      <c r="C34" s="110"/>
      <c r="D34" s="110"/>
      <c r="E34" s="110"/>
      <c r="F34" s="110"/>
    </row>
    <row r="35" spans="1:7" ht="15.75" customHeight="1" x14ac:dyDescent="0.15">
      <c r="A35" s="109"/>
      <c r="C35" s="110"/>
      <c r="D35" s="110"/>
      <c r="E35" s="110"/>
      <c r="F35" s="110"/>
    </row>
    <row r="36" spans="1:7" ht="15.75" customHeight="1" x14ac:dyDescent="0.15">
      <c r="A36" s="109"/>
      <c r="C36" s="110"/>
      <c r="D36" s="110"/>
      <c r="E36" s="110"/>
      <c r="F36" s="110"/>
    </row>
    <row r="37" spans="1:7" ht="15.75" customHeight="1" x14ac:dyDescent="0.15">
      <c r="A37" s="109"/>
      <c r="C37" s="110"/>
      <c r="D37" s="110"/>
      <c r="E37" s="110"/>
      <c r="F37" s="110"/>
    </row>
    <row r="38" spans="1:7" ht="15.75" customHeight="1" x14ac:dyDescent="0.15">
      <c r="A38" s="109"/>
      <c r="B38" s="109"/>
      <c r="C38" s="109"/>
      <c r="D38" s="109"/>
      <c r="E38" s="109"/>
      <c r="F38" s="109"/>
      <c r="G38" s="109"/>
    </row>
    <row r="39" spans="1:7" ht="15.75" customHeight="1" x14ac:dyDescent="0.15"/>
    <row r="40" spans="1:7" ht="15.75" customHeight="1" x14ac:dyDescent="0.15"/>
    <row r="41" spans="1:7" ht="15.75" customHeight="1" x14ac:dyDescent="0.15"/>
    <row r="42" spans="1:7" ht="15.75" customHeight="1" x14ac:dyDescent="0.15"/>
    <row r="43" spans="1:7" ht="15.75" customHeight="1" x14ac:dyDescent="0.15"/>
    <row r="44" spans="1:7" ht="15.75" customHeight="1" x14ac:dyDescent="0.15"/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B33:F33"/>
    <mergeCell ref="A1:G2"/>
    <mergeCell ref="A4:B4"/>
    <mergeCell ref="A18:G19"/>
    <mergeCell ref="A22:B22"/>
    <mergeCell ref="E22:F22"/>
  </mergeCells>
  <printOptions horizontalCentered="1"/>
  <pageMargins left="0.25" right="0.25" top="0.75" bottom="0.75" header="0" footer="0"/>
  <pageSetup scale="84" pageOrder="overThenDown" orientation="portrait" cellComments="atEnd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21B93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258" t="s">
        <v>119</v>
      </c>
      <c r="B1" s="259" t="s">
        <v>3</v>
      </c>
      <c r="C1" s="260" t="s">
        <v>4</v>
      </c>
      <c r="D1" s="260" t="s">
        <v>5</v>
      </c>
      <c r="E1" s="260" t="s">
        <v>6</v>
      </c>
      <c r="F1" s="260" t="s">
        <v>7</v>
      </c>
      <c r="G1" s="261" t="s">
        <v>8</v>
      </c>
    </row>
    <row r="2" spans="1:7" ht="15.75" customHeight="1" x14ac:dyDescent="0.15">
      <c r="A2" s="19"/>
      <c r="B2" s="165" t="s">
        <v>120</v>
      </c>
      <c r="C2" s="174" t="s">
        <v>10</v>
      </c>
      <c r="D2" s="22">
        <v>40.72</v>
      </c>
      <c r="E2" s="22">
        <v>29.12</v>
      </c>
      <c r="F2" s="22">
        <v>104.52</v>
      </c>
      <c r="G2" s="23">
        <v>111.19</v>
      </c>
    </row>
    <row r="3" spans="1:7" ht="15.75" customHeight="1" x14ac:dyDescent="0.15">
      <c r="A3" s="114"/>
      <c r="B3" s="25" t="s">
        <v>120</v>
      </c>
      <c r="C3" s="26" t="s">
        <v>11</v>
      </c>
      <c r="D3" s="27">
        <v>43.79</v>
      </c>
      <c r="E3" s="27">
        <v>31.04</v>
      </c>
      <c r="F3" s="27">
        <v>113.48</v>
      </c>
      <c r="G3" s="28">
        <v>120.81</v>
      </c>
    </row>
    <row r="4" spans="1:7" ht="15.75" customHeight="1" x14ac:dyDescent="0.15">
      <c r="A4" s="114"/>
      <c r="B4" s="85" t="s">
        <v>120</v>
      </c>
      <c r="C4" s="86" t="s">
        <v>12</v>
      </c>
      <c r="D4" s="87">
        <v>45.33</v>
      </c>
      <c r="E4" s="87">
        <v>31.99</v>
      </c>
      <c r="F4" s="87">
        <v>117.95</v>
      </c>
      <c r="G4" s="88">
        <v>125.62</v>
      </c>
    </row>
    <row r="5" spans="1:7" ht="6" customHeight="1" x14ac:dyDescent="0.15">
      <c r="A5" s="114"/>
      <c r="B5" s="81"/>
      <c r="C5" s="119"/>
      <c r="D5" s="120">
        <v>10</v>
      </c>
      <c r="E5" s="120">
        <v>10</v>
      </c>
      <c r="F5" s="120">
        <v>15</v>
      </c>
      <c r="G5" s="176">
        <v>15</v>
      </c>
    </row>
    <row r="6" spans="1:7" ht="15.75" customHeight="1" x14ac:dyDescent="0.15">
      <c r="A6" s="173"/>
      <c r="B6" s="20" t="s">
        <v>121</v>
      </c>
      <c r="C6" s="21" t="s">
        <v>10</v>
      </c>
      <c r="D6" s="22">
        <v>56.08</v>
      </c>
      <c r="E6" s="22">
        <v>31.86</v>
      </c>
      <c r="F6" s="22">
        <v>131.5</v>
      </c>
      <c r="G6" s="23">
        <v>140.4</v>
      </c>
    </row>
    <row r="7" spans="1:7" ht="15.75" customHeight="1" x14ac:dyDescent="0.15">
      <c r="A7" s="199"/>
      <c r="B7" s="25" t="s">
        <v>121</v>
      </c>
      <c r="C7" s="26" t="s">
        <v>11</v>
      </c>
      <c r="D7" s="27">
        <v>60.69</v>
      </c>
      <c r="E7" s="27">
        <v>34.049999999999997</v>
      </c>
      <c r="F7" s="27">
        <v>143.15</v>
      </c>
      <c r="G7" s="28">
        <v>152.94</v>
      </c>
    </row>
    <row r="8" spans="1:7" ht="15.75" customHeight="1" x14ac:dyDescent="0.15">
      <c r="A8" s="156" t="s">
        <v>18</v>
      </c>
      <c r="B8" s="85" t="s">
        <v>121</v>
      </c>
      <c r="C8" s="86" t="s">
        <v>12</v>
      </c>
      <c r="D8" s="87">
        <v>62.99</v>
      </c>
      <c r="E8" s="87">
        <v>35.14</v>
      </c>
      <c r="F8" s="87">
        <v>148.97</v>
      </c>
      <c r="G8" s="88">
        <v>159.21</v>
      </c>
    </row>
    <row r="9" spans="1:7" ht="6" customHeight="1" x14ac:dyDescent="0.15">
      <c r="A9" s="71"/>
      <c r="B9" s="81"/>
      <c r="C9" s="119"/>
      <c r="D9" s="120">
        <v>10</v>
      </c>
      <c r="E9" s="120">
        <v>10</v>
      </c>
      <c r="F9" s="120">
        <v>15</v>
      </c>
      <c r="G9" s="176">
        <v>15</v>
      </c>
    </row>
    <row r="10" spans="1:7" ht="15.75" customHeight="1" x14ac:dyDescent="0.15">
      <c r="A10" s="75" t="s">
        <v>122</v>
      </c>
      <c r="B10" s="76" t="s">
        <v>123</v>
      </c>
      <c r="C10" s="77" t="s">
        <v>10</v>
      </c>
      <c r="D10" s="22">
        <v>71.44</v>
      </c>
      <c r="E10" s="22">
        <v>35.26</v>
      </c>
      <c r="F10" s="22">
        <v>161.84</v>
      </c>
      <c r="G10" s="23">
        <v>170.74</v>
      </c>
    </row>
    <row r="11" spans="1:7" ht="15.75" customHeight="1" x14ac:dyDescent="0.15">
      <c r="A11" s="75" t="s">
        <v>124</v>
      </c>
      <c r="B11" s="25" t="s">
        <v>123</v>
      </c>
      <c r="C11" s="26" t="s">
        <v>11</v>
      </c>
      <c r="D11" s="27">
        <v>77.58</v>
      </c>
      <c r="E11" s="27">
        <v>37.79</v>
      </c>
      <c r="F11" s="27">
        <v>176.52</v>
      </c>
      <c r="G11" s="28">
        <v>186.31</v>
      </c>
    </row>
    <row r="12" spans="1:7" ht="15.75" customHeight="1" x14ac:dyDescent="0.15">
      <c r="A12" s="49" t="s">
        <v>125</v>
      </c>
      <c r="B12" s="85" t="s">
        <v>123</v>
      </c>
      <c r="C12" s="86" t="s">
        <v>12</v>
      </c>
      <c r="D12" s="87">
        <v>80.66</v>
      </c>
      <c r="E12" s="87">
        <v>39.049999999999997</v>
      </c>
      <c r="F12" s="87">
        <v>183.86</v>
      </c>
      <c r="G12" s="88">
        <v>194.1</v>
      </c>
    </row>
    <row r="13" spans="1:7" ht="15.75" customHeight="1" x14ac:dyDescent="0.15">
      <c r="A13" s="262" t="s">
        <v>126</v>
      </c>
      <c r="B13" s="263"/>
      <c r="C13" s="264"/>
      <c r="D13" s="264"/>
      <c r="E13" s="264"/>
      <c r="F13" s="264"/>
      <c r="G13" s="265"/>
    </row>
    <row r="14" spans="1:7" ht="7.5" customHeight="1" x14ac:dyDescent="0.15">
      <c r="B14" s="219"/>
      <c r="C14" s="219"/>
      <c r="D14" s="219"/>
      <c r="E14" s="219"/>
      <c r="F14" s="219"/>
      <c r="G14" s="219"/>
    </row>
    <row r="15" spans="1:7" ht="15.75" customHeight="1" x14ac:dyDescent="0.15">
      <c r="A15" s="258" t="s">
        <v>127</v>
      </c>
      <c r="B15" s="259" t="s">
        <v>3</v>
      </c>
      <c r="C15" s="260" t="s">
        <v>4</v>
      </c>
      <c r="D15" s="260" t="s">
        <v>5</v>
      </c>
      <c r="E15" s="260" t="s">
        <v>6</v>
      </c>
      <c r="F15" s="260" t="s">
        <v>7</v>
      </c>
      <c r="G15" s="261" t="s">
        <v>8</v>
      </c>
    </row>
    <row r="16" spans="1:7" ht="15.75" customHeight="1" x14ac:dyDescent="0.15">
      <c r="A16" s="19"/>
      <c r="B16" s="165" t="s">
        <v>128</v>
      </c>
      <c r="C16" s="174" t="s">
        <v>10</v>
      </c>
      <c r="D16" s="22">
        <v>65.52</v>
      </c>
      <c r="E16" s="22">
        <v>29.12</v>
      </c>
      <c r="F16" s="22">
        <v>212.9</v>
      </c>
      <c r="G16" s="23">
        <v>242.5</v>
      </c>
    </row>
    <row r="17" spans="1:7" ht="15.75" customHeight="1" x14ac:dyDescent="0.15">
      <c r="A17" s="114"/>
      <c r="B17" s="25" t="s">
        <v>128</v>
      </c>
      <c r="C17" s="26" t="s">
        <v>11</v>
      </c>
      <c r="D17" s="27">
        <v>70.069999999999993</v>
      </c>
      <c r="E17" s="27">
        <v>31.04</v>
      </c>
      <c r="F17" s="27">
        <v>232.19</v>
      </c>
      <c r="G17" s="28">
        <v>264.75</v>
      </c>
    </row>
    <row r="18" spans="1:7" ht="15.75" customHeight="1" x14ac:dyDescent="0.15">
      <c r="A18" s="114"/>
      <c r="B18" s="85" t="s">
        <v>128</v>
      </c>
      <c r="C18" s="86" t="s">
        <v>12</v>
      </c>
      <c r="D18" s="87">
        <v>72.34</v>
      </c>
      <c r="E18" s="87">
        <v>31.99</v>
      </c>
      <c r="F18" s="87">
        <v>241.83</v>
      </c>
      <c r="G18" s="88">
        <v>275.87</v>
      </c>
    </row>
    <row r="19" spans="1:7" ht="6" customHeight="1" x14ac:dyDescent="0.15">
      <c r="A19" s="114"/>
      <c r="B19" s="81"/>
      <c r="C19" s="119"/>
      <c r="D19" s="120">
        <v>20</v>
      </c>
      <c r="E19" s="120">
        <v>10</v>
      </c>
      <c r="F19" s="120">
        <v>20</v>
      </c>
      <c r="G19" s="176">
        <v>20</v>
      </c>
    </row>
    <row r="20" spans="1:7" ht="15.75" customHeight="1" x14ac:dyDescent="0.15">
      <c r="A20" s="114"/>
      <c r="B20" s="20" t="s">
        <v>129</v>
      </c>
      <c r="C20" s="21" t="s">
        <v>10</v>
      </c>
      <c r="D20" s="22">
        <v>88.28</v>
      </c>
      <c r="E20" s="22">
        <v>31.86</v>
      </c>
      <c r="F20" s="22">
        <v>235.39</v>
      </c>
      <c r="G20" s="23">
        <v>264.97000000000003</v>
      </c>
    </row>
    <row r="21" spans="1:7" ht="15.75" customHeight="1" x14ac:dyDescent="0.15">
      <c r="A21" s="123"/>
      <c r="B21" s="25" t="s">
        <v>129</v>
      </c>
      <c r="C21" s="26" t="s">
        <v>11</v>
      </c>
      <c r="D21" s="27">
        <v>95.1</v>
      </c>
      <c r="E21" s="27">
        <v>34.049999999999997</v>
      </c>
      <c r="F21" s="27">
        <v>256.93</v>
      </c>
      <c r="G21" s="28">
        <v>289.47000000000003</v>
      </c>
    </row>
    <row r="22" spans="1:7" ht="15.75" customHeight="1" x14ac:dyDescent="0.15">
      <c r="A22" s="124" t="s">
        <v>18</v>
      </c>
      <c r="B22" s="85" t="s">
        <v>129</v>
      </c>
      <c r="C22" s="86" t="s">
        <v>12</v>
      </c>
      <c r="D22" s="87">
        <v>98.52</v>
      </c>
      <c r="E22" s="87">
        <v>35.14</v>
      </c>
      <c r="F22" s="87">
        <v>267.7</v>
      </c>
      <c r="G22" s="88">
        <v>301.72000000000003</v>
      </c>
    </row>
    <row r="23" spans="1:7" ht="6" customHeight="1" x14ac:dyDescent="0.15">
      <c r="A23" s="71"/>
      <c r="B23" s="81"/>
      <c r="C23" s="119"/>
      <c r="D23" s="120">
        <v>20</v>
      </c>
      <c r="E23" s="120">
        <v>10</v>
      </c>
      <c r="F23" s="120">
        <v>20</v>
      </c>
      <c r="G23" s="176">
        <v>20</v>
      </c>
    </row>
    <row r="24" spans="1:7" ht="15.75" customHeight="1" x14ac:dyDescent="0.15">
      <c r="A24" s="266" t="s">
        <v>130</v>
      </c>
      <c r="B24" s="76" t="s">
        <v>131</v>
      </c>
      <c r="C24" s="77" t="s">
        <v>10</v>
      </c>
      <c r="D24" s="22">
        <v>81.44</v>
      </c>
      <c r="E24" s="22">
        <v>31.86</v>
      </c>
      <c r="F24" s="22">
        <v>166.84</v>
      </c>
      <c r="G24" s="23">
        <v>175.74</v>
      </c>
    </row>
    <row r="25" spans="1:7" ht="15.75" customHeight="1" x14ac:dyDescent="0.15">
      <c r="A25" s="75" t="s">
        <v>124</v>
      </c>
      <c r="B25" s="25" t="s">
        <v>131</v>
      </c>
      <c r="C25" s="26" t="s">
        <v>11</v>
      </c>
      <c r="D25" s="27">
        <v>87.58</v>
      </c>
      <c r="E25" s="27">
        <v>34.049999999999997</v>
      </c>
      <c r="F25" s="27">
        <v>181.52</v>
      </c>
      <c r="G25" s="28">
        <v>191.31</v>
      </c>
    </row>
    <row r="26" spans="1:7" ht="15.75" customHeight="1" x14ac:dyDescent="0.15">
      <c r="A26" s="49" t="s">
        <v>125</v>
      </c>
      <c r="B26" s="85" t="s">
        <v>131</v>
      </c>
      <c r="C26" s="86" t="s">
        <v>12</v>
      </c>
      <c r="D26" s="87">
        <v>90.66</v>
      </c>
      <c r="E26" s="87">
        <v>35.14</v>
      </c>
      <c r="F26" s="87">
        <v>188.86</v>
      </c>
      <c r="G26" s="88">
        <v>199.1</v>
      </c>
    </row>
    <row r="27" spans="1:7" ht="15.75" customHeight="1" x14ac:dyDescent="0.15">
      <c r="A27" s="262" t="s">
        <v>126</v>
      </c>
      <c r="B27" s="263"/>
      <c r="C27" s="264"/>
      <c r="D27" s="264"/>
      <c r="E27" s="264"/>
      <c r="F27" s="264"/>
      <c r="G27" s="265"/>
    </row>
    <row r="28" spans="1:7" ht="7.5" customHeight="1" x14ac:dyDescent="0.15">
      <c r="A28" s="219"/>
    </row>
    <row r="29" spans="1:7" ht="15.75" customHeight="1" x14ac:dyDescent="0.15">
      <c r="A29" s="267" t="s">
        <v>132</v>
      </c>
      <c r="B29" s="268" t="s">
        <v>133</v>
      </c>
      <c r="C29" s="269"/>
      <c r="D29" s="269"/>
      <c r="E29" s="270">
        <v>130.88</v>
      </c>
      <c r="F29" s="269"/>
      <c r="G29" s="271"/>
    </row>
    <row r="30" spans="1:7" ht="15.75" customHeight="1" x14ac:dyDescent="0.15">
      <c r="A30" s="109"/>
      <c r="C30" s="110"/>
      <c r="D30" s="110"/>
      <c r="E30" s="110"/>
      <c r="F30" s="110"/>
    </row>
    <row r="31" spans="1:7" ht="15.75" customHeight="1" x14ac:dyDescent="0.15">
      <c r="A31" s="109"/>
      <c r="C31" s="110"/>
      <c r="D31" s="110"/>
      <c r="E31" s="110"/>
      <c r="F31" s="110"/>
    </row>
    <row r="32" spans="1:7" ht="15.75" customHeight="1" x14ac:dyDescent="0.15">
      <c r="A32" s="109"/>
      <c r="C32" s="110"/>
      <c r="D32" s="110"/>
      <c r="E32" s="110"/>
      <c r="F32" s="110"/>
    </row>
    <row r="33" spans="1:7" ht="15.75" customHeight="1" x14ac:dyDescent="0.15">
      <c r="A33" s="109"/>
      <c r="C33" s="110"/>
      <c r="D33" s="110"/>
      <c r="E33" s="110"/>
      <c r="F33" s="110"/>
    </row>
    <row r="34" spans="1:7" ht="15.75" customHeight="1" x14ac:dyDescent="0.15">
      <c r="A34" s="109"/>
      <c r="B34" s="109"/>
      <c r="C34" s="109"/>
      <c r="D34" s="109"/>
      <c r="E34" s="109"/>
      <c r="F34" s="109"/>
      <c r="G34" s="109"/>
    </row>
    <row r="35" spans="1:7" ht="15.75" customHeight="1" x14ac:dyDescent="0.15"/>
    <row r="36" spans="1:7" ht="15.75" customHeight="1" x14ac:dyDescent="0.15"/>
    <row r="37" spans="1:7" ht="15.75" customHeight="1" x14ac:dyDescent="0.15"/>
    <row r="38" spans="1:7" ht="15.75" customHeight="1" x14ac:dyDescent="0.15"/>
    <row r="39" spans="1:7" ht="15.75" customHeight="1" x14ac:dyDescent="0.15"/>
    <row r="40" spans="1:7" ht="15.75" customHeight="1" x14ac:dyDescent="0.15"/>
    <row r="41" spans="1:7" ht="15.75" customHeight="1" x14ac:dyDescent="0.15"/>
    <row r="42" spans="1:7" ht="15.75" customHeight="1" x14ac:dyDescent="0.15"/>
    <row r="43" spans="1:7" ht="15.75" customHeight="1" x14ac:dyDescent="0.15"/>
    <row r="44" spans="1:7" ht="15.75" customHeight="1" x14ac:dyDescent="0.15"/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62DB8"/>
    <outlinePr summaryBelow="0" summaryRight="0"/>
  </sheetPr>
  <dimension ref="A1:J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7.33203125" customWidth="1"/>
    <col min="3" max="3" width="13" customWidth="1"/>
    <col min="4" max="7" width="8.83203125" customWidth="1"/>
  </cols>
  <sheetData>
    <row r="1" spans="1:7" ht="15.75" customHeight="1" x14ac:dyDescent="0.15">
      <c r="A1" s="272" t="s">
        <v>134</v>
      </c>
      <c r="B1" s="273" t="s">
        <v>3</v>
      </c>
      <c r="C1" s="274" t="s">
        <v>4</v>
      </c>
      <c r="D1" s="274" t="s">
        <v>5</v>
      </c>
      <c r="E1" s="274" t="s">
        <v>6</v>
      </c>
      <c r="F1" s="274" t="s">
        <v>7</v>
      </c>
      <c r="G1" s="275" t="s">
        <v>8</v>
      </c>
    </row>
    <row r="2" spans="1:7" ht="15.75" customHeight="1" x14ac:dyDescent="0.15">
      <c r="A2" s="276"/>
      <c r="B2" s="76" t="s">
        <v>31</v>
      </c>
      <c r="C2" s="77" t="s">
        <v>10</v>
      </c>
      <c r="D2" s="277"/>
      <c r="E2" s="277"/>
      <c r="F2" s="277"/>
      <c r="G2" s="278"/>
    </row>
    <row r="3" spans="1:7" ht="15.75" customHeight="1" x14ac:dyDescent="0.15">
      <c r="A3" s="279"/>
      <c r="B3" s="25" t="s">
        <v>31</v>
      </c>
      <c r="C3" s="26" t="s">
        <v>11</v>
      </c>
      <c r="D3" s="27"/>
      <c r="E3" s="27"/>
      <c r="F3" s="27"/>
      <c r="G3" s="28"/>
    </row>
    <row r="4" spans="1:7" ht="15.75" customHeight="1" x14ac:dyDescent="0.15">
      <c r="A4" s="279"/>
      <c r="B4" s="29" t="s">
        <v>31</v>
      </c>
      <c r="C4" s="30" t="s">
        <v>12</v>
      </c>
      <c r="D4" s="31"/>
      <c r="E4" s="31"/>
      <c r="F4" s="31"/>
      <c r="G4" s="32"/>
    </row>
    <row r="5" spans="1:7" ht="15.75" customHeight="1" x14ac:dyDescent="0.15">
      <c r="A5" s="279"/>
      <c r="B5" s="33" t="s">
        <v>31</v>
      </c>
      <c r="C5" s="34" t="s">
        <v>13</v>
      </c>
      <c r="D5" s="35"/>
      <c r="E5" s="35"/>
      <c r="F5" s="35"/>
      <c r="G5" s="36"/>
    </row>
    <row r="6" spans="1:7" ht="15.75" customHeight="1" x14ac:dyDescent="0.15">
      <c r="A6" s="279"/>
      <c r="B6" s="37" t="s">
        <v>31</v>
      </c>
      <c r="C6" s="38" t="s">
        <v>14</v>
      </c>
      <c r="D6" s="39"/>
      <c r="E6" s="39"/>
      <c r="F6" s="39"/>
      <c r="G6" s="40"/>
    </row>
    <row r="7" spans="1:7" ht="15.75" customHeight="1" x14ac:dyDescent="0.15">
      <c r="A7" s="280"/>
      <c r="B7" s="41" t="s">
        <v>31</v>
      </c>
      <c r="C7" s="281" t="s">
        <v>15</v>
      </c>
      <c r="D7" s="43"/>
      <c r="E7" s="43"/>
      <c r="F7" s="43"/>
      <c r="G7" s="44"/>
    </row>
    <row r="8" spans="1:7" ht="15.75" customHeight="1" x14ac:dyDescent="0.15">
      <c r="A8" s="54" t="s">
        <v>18</v>
      </c>
      <c r="B8" s="45" t="s">
        <v>31</v>
      </c>
      <c r="C8" s="46" t="s">
        <v>16</v>
      </c>
      <c r="D8" s="47"/>
      <c r="E8" s="47"/>
      <c r="F8" s="47"/>
      <c r="G8" s="48"/>
    </row>
    <row r="9" spans="1:7" ht="15.75" customHeight="1" x14ac:dyDescent="0.15">
      <c r="A9" s="75" t="s">
        <v>135</v>
      </c>
      <c r="B9" s="50" t="s">
        <v>31</v>
      </c>
      <c r="C9" s="51" t="s">
        <v>17</v>
      </c>
      <c r="D9" s="52"/>
      <c r="E9" s="52"/>
      <c r="F9" s="52"/>
      <c r="G9" s="53"/>
    </row>
    <row r="10" spans="1:7" ht="15.75" customHeight="1" x14ac:dyDescent="0.15">
      <c r="A10" s="49" t="s">
        <v>20</v>
      </c>
      <c r="B10" s="55" t="s">
        <v>31</v>
      </c>
      <c r="C10" s="56" t="s">
        <v>19</v>
      </c>
      <c r="D10" s="57"/>
      <c r="E10" s="57"/>
      <c r="F10" s="57"/>
      <c r="G10" s="58"/>
    </row>
    <row r="11" spans="1:7" ht="15.75" customHeight="1" x14ac:dyDescent="0.15">
      <c r="A11" s="297" t="s">
        <v>46</v>
      </c>
      <c r="B11" s="81"/>
      <c r="C11" s="119"/>
      <c r="D11" s="120"/>
      <c r="E11" s="120"/>
      <c r="F11" s="120"/>
      <c r="G11" s="176"/>
    </row>
    <row r="12" spans="1:7" ht="15.75" customHeight="1" x14ac:dyDescent="0.15">
      <c r="A12" s="298"/>
      <c r="B12" s="81"/>
      <c r="C12" s="119"/>
      <c r="D12" s="120"/>
      <c r="E12" s="120"/>
      <c r="F12" s="120"/>
      <c r="G12" s="176"/>
    </row>
    <row r="13" spans="1:7" ht="15.75" customHeight="1" x14ac:dyDescent="0.15">
      <c r="A13" s="282" t="s">
        <v>38</v>
      </c>
      <c r="B13" s="125"/>
      <c r="C13" s="126"/>
      <c r="D13" s="127"/>
      <c r="E13" s="127"/>
      <c r="F13" s="127"/>
      <c r="G13" s="177"/>
    </row>
    <row r="14" spans="1:7" ht="9" customHeight="1" x14ac:dyDescent="0.15">
      <c r="A14" s="283"/>
      <c r="B14" s="284"/>
      <c r="C14" s="131"/>
      <c r="D14" s="132"/>
      <c r="E14" s="132"/>
      <c r="F14" s="132"/>
      <c r="G14" s="198"/>
    </row>
    <row r="15" spans="1:7" ht="15.75" customHeight="1" x14ac:dyDescent="0.15">
      <c r="A15" s="272" t="s">
        <v>136</v>
      </c>
      <c r="B15" s="273" t="s">
        <v>3</v>
      </c>
      <c r="C15" s="274" t="s">
        <v>4</v>
      </c>
      <c r="D15" s="274" t="s">
        <v>5</v>
      </c>
      <c r="E15" s="274" t="s">
        <v>6</v>
      </c>
      <c r="F15" s="274" t="s">
        <v>7</v>
      </c>
      <c r="G15" s="275" t="s">
        <v>8</v>
      </c>
    </row>
    <row r="16" spans="1:7" ht="15.75" customHeight="1" x14ac:dyDescent="0.15">
      <c r="A16" s="285"/>
      <c r="B16" s="76" t="s">
        <v>55</v>
      </c>
      <c r="C16" s="77" t="s">
        <v>10</v>
      </c>
      <c r="D16" s="277"/>
      <c r="E16" s="277"/>
      <c r="F16" s="277"/>
      <c r="G16" s="278"/>
    </row>
    <row r="17" spans="1:10" ht="15.75" customHeight="1" x14ac:dyDescent="0.15">
      <c r="A17" s="285"/>
      <c r="B17" s="25" t="s">
        <v>55</v>
      </c>
      <c r="C17" s="26" t="s">
        <v>11</v>
      </c>
      <c r="D17" s="27"/>
      <c r="E17" s="27"/>
      <c r="F17" s="27"/>
      <c r="G17" s="28"/>
    </row>
    <row r="18" spans="1:10" ht="15.75" customHeight="1" x14ac:dyDescent="0.15">
      <c r="A18" s="285"/>
      <c r="B18" s="29" t="s">
        <v>55</v>
      </c>
      <c r="C18" s="30" t="s">
        <v>12</v>
      </c>
      <c r="D18" s="31"/>
      <c r="E18" s="31"/>
      <c r="F18" s="31"/>
      <c r="G18" s="32"/>
    </row>
    <row r="19" spans="1:10" ht="15.75" customHeight="1" x14ac:dyDescent="0.15">
      <c r="A19" s="285"/>
      <c r="B19" s="33" t="s">
        <v>55</v>
      </c>
      <c r="C19" s="34" t="s">
        <v>13</v>
      </c>
      <c r="D19" s="35"/>
      <c r="E19" s="35"/>
      <c r="F19" s="35"/>
      <c r="G19" s="36"/>
      <c r="J19" s="8"/>
    </row>
    <row r="20" spans="1:10" ht="15.75" customHeight="1" x14ac:dyDescent="0.15">
      <c r="A20" s="285"/>
      <c r="B20" s="37" t="s">
        <v>55</v>
      </c>
      <c r="C20" s="38" t="s">
        <v>14</v>
      </c>
      <c r="D20" s="39"/>
      <c r="E20" s="39"/>
      <c r="F20" s="39"/>
      <c r="G20" s="40"/>
    </row>
    <row r="21" spans="1:10" ht="15.75" customHeight="1" x14ac:dyDescent="0.15">
      <c r="A21" s="285"/>
      <c r="B21" s="41" t="s">
        <v>55</v>
      </c>
      <c r="C21" s="42" t="s">
        <v>15</v>
      </c>
      <c r="D21" s="43"/>
      <c r="E21" s="43"/>
      <c r="F21" s="43"/>
      <c r="G21" s="44"/>
    </row>
    <row r="22" spans="1:10" ht="15.75" customHeight="1" x14ac:dyDescent="0.15">
      <c r="A22" s="124" t="s">
        <v>18</v>
      </c>
      <c r="B22" s="46" t="s">
        <v>55</v>
      </c>
      <c r="C22" s="46" t="s">
        <v>16</v>
      </c>
      <c r="D22" s="47"/>
      <c r="E22" s="47"/>
      <c r="F22" s="47"/>
      <c r="G22" s="48"/>
    </row>
    <row r="23" spans="1:10" ht="15.75" customHeight="1" x14ac:dyDescent="0.15">
      <c r="A23" s="49" t="s">
        <v>20</v>
      </c>
      <c r="B23" s="286" t="s">
        <v>55</v>
      </c>
      <c r="C23" s="51" t="s">
        <v>17</v>
      </c>
      <c r="D23" s="52"/>
      <c r="E23" s="52"/>
      <c r="F23" s="52"/>
      <c r="G23" s="53"/>
    </row>
    <row r="24" spans="1:10" ht="15.75" customHeight="1" x14ac:dyDescent="0.15">
      <c r="A24" s="49" t="s">
        <v>22</v>
      </c>
      <c r="B24" s="56" t="s">
        <v>55</v>
      </c>
      <c r="C24" s="56" t="s">
        <v>19</v>
      </c>
      <c r="D24" s="57"/>
      <c r="E24" s="57"/>
      <c r="F24" s="57"/>
      <c r="G24" s="58"/>
    </row>
    <row r="25" spans="1:10" ht="15.75" customHeight="1" x14ac:dyDescent="0.15">
      <c r="A25" s="49" t="s">
        <v>137</v>
      </c>
      <c r="B25" s="82"/>
      <c r="C25" s="82"/>
      <c r="D25" s="120"/>
      <c r="E25" s="83"/>
      <c r="F25" s="120"/>
      <c r="G25" s="176"/>
    </row>
    <row r="26" spans="1:10" ht="15.75" customHeight="1" x14ac:dyDescent="0.15">
      <c r="A26" s="49" t="s">
        <v>138</v>
      </c>
      <c r="B26" s="314" t="s">
        <v>139</v>
      </c>
      <c r="C26" s="315"/>
      <c r="D26" s="315"/>
      <c r="E26" s="315"/>
      <c r="F26" s="315"/>
      <c r="G26" s="316"/>
    </row>
    <row r="27" spans="1:10" ht="15.75" customHeight="1" x14ac:dyDescent="0.15">
      <c r="A27" s="80"/>
      <c r="B27" s="184"/>
      <c r="C27" s="184"/>
      <c r="D27" s="184"/>
      <c r="E27" s="184"/>
      <c r="F27" s="184"/>
      <c r="G27" s="184"/>
    </row>
    <row r="28" spans="1:10" ht="7.5" customHeight="1" x14ac:dyDescent="0.15">
      <c r="A28" s="174"/>
      <c r="B28" s="131"/>
      <c r="C28" s="131"/>
      <c r="D28" s="205"/>
      <c r="E28" s="205"/>
      <c r="F28" s="205"/>
      <c r="G28" s="205"/>
    </row>
    <row r="29" spans="1:10" ht="15.75" customHeight="1" x14ac:dyDescent="0.15">
      <c r="A29" s="109"/>
      <c r="C29" s="110"/>
      <c r="D29" s="110"/>
      <c r="E29" s="110"/>
      <c r="F29" s="110"/>
    </row>
    <row r="30" spans="1:10" ht="15.75" customHeight="1" x14ac:dyDescent="0.15">
      <c r="A30" s="109"/>
      <c r="C30" s="110"/>
      <c r="D30" s="110"/>
      <c r="E30" s="110"/>
      <c r="F30" s="110"/>
    </row>
    <row r="31" spans="1:10" ht="15.75" customHeight="1" x14ac:dyDescent="0.15">
      <c r="A31" s="109"/>
      <c r="C31" s="110"/>
      <c r="D31" s="110"/>
      <c r="E31" s="110"/>
      <c r="F31" s="110"/>
    </row>
    <row r="32" spans="1:10" ht="15.75" customHeight="1" x14ac:dyDescent="0.15">
      <c r="A32" s="109"/>
      <c r="C32" s="110"/>
      <c r="D32" s="110"/>
      <c r="E32" s="110"/>
      <c r="F32" s="110"/>
    </row>
    <row r="33" spans="1:7" ht="15.75" customHeight="1" x14ac:dyDescent="0.15">
      <c r="A33" s="109"/>
      <c r="B33" s="109"/>
      <c r="C33" s="109"/>
      <c r="D33" s="109"/>
      <c r="E33" s="109"/>
      <c r="F33" s="109"/>
      <c r="G33" s="109"/>
    </row>
    <row r="34" spans="1:7" ht="15.75" customHeight="1" x14ac:dyDescent="0.15"/>
    <row r="35" spans="1:7" ht="15.75" customHeight="1" x14ac:dyDescent="0.15"/>
    <row r="36" spans="1:7" ht="15.75" customHeight="1" x14ac:dyDescent="0.15"/>
    <row r="37" spans="1:7" ht="15.75" customHeight="1" x14ac:dyDescent="0.15"/>
    <row r="38" spans="1:7" ht="15.75" customHeight="1" x14ac:dyDescent="0.15"/>
    <row r="39" spans="1:7" ht="15.75" customHeight="1" x14ac:dyDescent="0.15"/>
    <row r="40" spans="1:7" ht="15.75" customHeight="1" x14ac:dyDescent="0.15"/>
    <row r="41" spans="1:7" ht="15.75" customHeight="1" x14ac:dyDescent="0.15"/>
    <row r="42" spans="1:7" ht="15.75" customHeight="1" x14ac:dyDescent="0.15"/>
    <row r="43" spans="1:7" ht="15.75" customHeight="1" x14ac:dyDescent="0.15"/>
    <row r="44" spans="1:7" ht="15.75" customHeight="1" x14ac:dyDescent="0.15"/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A11:A12"/>
    <mergeCell ref="B26:G26"/>
  </mergeCells>
  <printOptions horizontalCentered="1"/>
  <pageMargins left="0.7" right="0.7" top="0.75" bottom="0.75" header="0" footer="0"/>
  <pageSetup scale="86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1160D"/>
    <outlinePr summaryBelow="0" summaryRight="0"/>
  </sheetPr>
  <dimension ref="A1:L1000"/>
  <sheetViews>
    <sheetView tabSelected="1" zoomScale="118" workbookViewId="0">
      <pane ySplit="1" topLeftCell="A12" activePane="bottomLeft" state="frozen"/>
      <selection pane="bottomLeft" activeCell="L37" sqref="L37"/>
    </sheetView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5" t="s">
        <v>2</v>
      </c>
      <c r="B1" s="16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18" t="s">
        <v>8</v>
      </c>
    </row>
    <row r="2" spans="1:7" ht="15.75" customHeight="1" x14ac:dyDescent="0.15">
      <c r="A2" s="19"/>
      <c r="B2" s="20" t="s">
        <v>9</v>
      </c>
      <c r="C2" s="21" t="s">
        <v>10</v>
      </c>
      <c r="D2" s="22">
        <v>85</v>
      </c>
      <c r="E2" s="22">
        <v>29</v>
      </c>
      <c r="F2" s="22">
        <v>250</v>
      </c>
      <c r="G2" s="23">
        <v>290</v>
      </c>
    </row>
    <row r="3" spans="1:7" ht="15.75" customHeight="1" x14ac:dyDescent="0.15">
      <c r="A3" s="24"/>
      <c r="B3" s="25" t="s">
        <v>9</v>
      </c>
      <c r="C3" s="26" t="s">
        <v>11</v>
      </c>
      <c r="D3" s="27">
        <v>101.79</v>
      </c>
      <c r="E3" s="27">
        <v>45</v>
      </c>
      <c r="F3" s="27">
        <v>250.25</v>
      </c>
      <c r="G3" s="28">
        <v>260.88</v>
      </c>
    </row>
    <row r="4" spans="1:7" ht="15.75" customHeight="1" x14ac:dyDescent="0.15">
      <c r="A4" s="24"/>
      <c r="B4" s="29" t="s">
        <v>9</v>
      </c>
      <c r="C4" s="30" t="s">
        <v>12</v>
      </c>
      <c r="D4" s="31">
        <v>105.28</v>
      </c>
      <c r="E4" s="31">
        <v>45</v>
      </c>
      <c r="F4" s="31">
        <v>258.20999999999998</v>
      </c>
      <c r="G4" s="32">
        <v>269.33</v>
      </c>
    </row>
    <row r="5" spans="1:7" ht="15.75" customHeight="1" x14ac:dyDescent="0.15">
      <c r="A5" s="24"/>
      <c r="B5" s="33" t="s">
        <v>9</v>
      </c>
      <c r="C5" s="34" t="s">
        <v>13</v>
      </c>
      <c r="D5" s="35">
        <v>108.77</v>
      </c>
      <c r="E5" s="35">
        <v>45</v>
      </c>
      <c r="F5" s="35">
        <v>266.18</v>
      </c>
      <c r="G5" s="36">
        <v>277.77999999999997</v>
      </c>
    </row>
    <row r="6" spans="1:7" ht="15.75" customHeight="1" x14ac:dyDescent="0.15">
      <c r="A6" s="24"/>
      <c r="B6" s="37" t="s">
        <v>9</v>
      </c>
      <c r="C6" s="38" t="s">
        <v>14</v>
      </c>
      <c r="D6" s="39">
        <v>189.43</v>
      </c>
      <c r="E6" s="39">
        <v>61.72</v>
      </c>
      <c r="F6" s="39">
        <v>424.95</v>
      </c>
      <c r="G6" s="40">
        <v>452.57</v>
      </c>
    </row>
    <row r="7" spans="1:7" ht="15.75" customHeight="1" x14ac:dyDescent="0.15">
      <c r="A7" s="24"/>
      <c r="B7" s="41" t="s">
        <v>9</v>
      </c>
      <c r="C7" s="42" t="s">
        <v>15</v>
      </c>
      <c r="D7" s="43">
        <v>189.43</v>
      </c>
      <c r="E7" s="43">
        <v>61.72</v>
      </c>
      <c r="F7" s="43">
        <v>424.95</v>
      </c>
      <c r="G7" s="44">
        <v>452.57</v>
      </c>
    </row>
    <row r="8" spans="1:7" ht="15.75" customHeight="1" x14ac:dyDescent="0.15">
      <c r="A8" s="24"/>
      <c r="B8" s="45" t="s">
        <v>9</v>
      </c>
      <c r="C8" s="46" t="s">
        <v>16</v>
      </c>
      <c r="D8" s="47">
        <v>189.43</v>
      </c>
      <c r="E8" s="47">
        <v>61.72</v>
      </c>
      <c r="F8" s="47">
        <v>424.95</v>
      </c>
      <c r="G8" s="48">
        <v>452.57</v>
      </c>
    </row>
    <row r="9" spans="1:7" ht="15.75" customHeight="1" x14ac:dyDescent="0.15">
      <c r="A9" s="49"/>
      <c r="B9" s="50" t="s">
        <v>9</v>
      </c>
      <c r="C9" s="51" t="s">
        <v>17</v>
      </c>
      <c r="D9" s="52">
        <v>189.43</v>
      </c>
      <c r="E9" s="52">
        <v>61.72</v>
      </c>
      <c r="F9" s="52">
        <v>424.95</v>
      </c>
      <c r="G9" s="53">
        <v>452.57</v>
      </c>
    </row>
    <row r="10" spans="1:7" ht="15.75" customHeight="1" x14ac:dyDescent="0.15">
      <c r="A10" s="54" t="s">
        <v>18</v>
      </c>
      <c r="B10" s="55" t="s">
        <v>9</v>
      </c>
      <c r="C10" s="56" t="s">
        <v>19</v>
      </c>
      <c r="D10" s="57">
        <v>189.43</v>
      </c>
      <c r="E10" s="57">
        <v>61.72</v>
      </c>
      <c r="F10" s="57">
        <v>424.95</v>
      </c>
      <c r="G10" s="58">
        <v>452.57</v>
      </c>
    </row>
    <row r="11" spans="1:7" ht="15.75" customHeight="1" x14ac:dyDescent="0.15">
      <c r="A11" s="49" t="s">
        <v>20</v>
      </c>
      <c r="B11" s="59" t="s">
        <v>9</v>
      </c>
      <c r="C11" s="60" t="s">
        <v>21</v>
      </c>
      <c r="D11" s="61">
        <v>229.43</v>
      </c>
      <c r="E11" s="61">
        <v>73.09</v>
      </c>
      <c r="F11" s="61">
        <v>510.08</v>
      </c>
      <c r="G11" s="62">
        <v>544.41</v>
      </c>
    </row>
    <row r="12" spans="1:7" ht="15.75" customHeight="1" x14ac:dyDescent="0.15">
      <c r="A12" s="49" t="s">
        <v>22</v>
      </c>
      <c r="B12" s="63" t="s">
        <v>9</v>
      </c>
      <c r="C12" s="64" t="s">
        <v>23</v>
      </c>
      <c r="D12" s="65">
        <v>247.21</v>
      </c>
      <c r="E12" s="65">
        <v>78.14</v>
      </c>
      <c r="F12" s="65">
        <v>547.91</v>
      </c>
      <c r="G12" s="66">
        <v>585.22</v>
      </c>
    </row>
    <row r="13" spans="1:7" ht="15.75" customHeight="1" x14ac:dyDescent="0.15">
      <c r="A13" s="49" t="s">
        <v>24</v>
      </c>
      <c r="B13" s="67" t="s">
        <v>9</v>
      </c>
      <c r="C13" s="68" t="s">
        <v>25</v>
      </c>
      <c r="D13" s="69">
        <v>309.43</v>
      </c>
      <c r="E13" s="69">
        <v>95.81</v>
      </c>
      <c r="F13" s="69">
        <v>680.33</v>
      </c>
      <c r="G13" s="70">
        <v>728.09</v>
      </c>
    </row>
    <row r="14" spans="1:7" ht="6" customHeight="1" x14ac:dyDescent="0.15">
      <c r="A14" s="71"/>
      <c r="B14" s="72"/>
      <c r="C14" s="72"/>
      <c r="D14" s="73"/>
      <c r="E14" s="73"/>
      <c r="F14" s="73"/>
      <c r="G14" s="74"/>
    </row>
    <row r="15" spans="1:7" ht="15.75" customHeight="1" x14ac:dyDescent="0.15">
      <c r="A15" s="49"/>
      <c r="B15" s="20" t="s">
        <v>26</v>
      </c>
      <c r="C15" s="21" t="s">
        <v>10</v>
      </c>
      <c r="D15" s="22">
        <v>85</v>
      </c>
      <c r="E15" s="22">
        <v>29</v>
      </c>
      <c r="F15" s="22">
        <v>250</v>
      </c>
      <c r="G15" s="23">
        <v>290</v>
      </c>
    </row>
    <row r="16" spans="1:7" ht="15.75" customHeight="1" x14ac:dyDescent="0.15">
      <c r="A16" s="297" t="s">
        <v>27</v>
      </c>
      <c r="B16" s="25" t="s">
        <v>26</v>
      </c>
      <c r="C16" s="26" t="s">
        <v>11</v>
      </c>
      <c r="D16" s="27">
        <v>114.86</v>
      </c>
      <c r="E16" s="27">
        <v>45</v>
      </c>
      <c r="F16" s="27">
        <v>275.41000000000003</v>
      </c>
      <c r="G16" s="28">
        <v>289.63</v>
      </c>
    </row>
    <row r="17" spans="1:7" ht="15.75" customHeight="1" x14ac:dyDescent="0.15">
      <c r="A17" s="298"/>
      <c r="B17" s="29" t="s">
        <v>26</v>
      </c>
      <c r="C17" s="30" t="s">
        <v>12</v>
      </c>
      <c r="D17" s="31">
        <v>118.94</v>
      </c>
      <c r="E17" s="31">
        <v>45</v>
      </c>
      <c r="F17" s="31">
        <v>284.52</v>
      </c>
      <c r="G17" s="32">
        <v>299.38</v>
      </c>
    </row>
    <row r="18" spans="1:7" ht="15.75" customHeight="1" x14ac:dyDescent="0.15">
      <c r="A18" s="49"/>
      <c r="B18" s="33" t="s">
        <v>26</v>
      </c>
      <c r="C18" s="34" t="s">
        <v>13</v>
      </c>
      <c r="D18" s="35">
        <v>123.03</v>
      </c>
      <c r="E18" s="35">
        <v>45</v>
      </c>
      <c r="F18" s="35">
        <v>293.63</v>
      </c>
      <c r="G18" s="36">
        <v>309.14</v>
      </c>
    </row>
    <row r="19" spans="1:7" ht="15.75" customHeight="1" x14ac:dyDescent="0.15">
      <c r="A19" s="49" t="s">
        <v>28</v>
      </c>
      <c r="B19" s="37" t="s">
        <v>26</v>
      </c>
      <c r="C19" s="38" t="s">
        <v>14</v>
      </c>
      <c r="D19" s="39">
        <v>189.43</v>
      </c>
      <c r="E19" s="39">
        <v>61.72</v>
      </c>
      <c r="F19" s="39">
        <v>424.95</v>
      </c>
      <c r="G19" s="40">
        <v>452.57</v>
      </c>
    </row>
    <row r="20" spans="1:7" ht="15.75" customHeight="1" x14ac:dyDescent="0.15">
      <c r="A20" s="49"/>
      <c r="B20" s="41" t="s">
        <v>26</v>
      </c>
      <c r="C20" s="42" t="s">
        <v>15</v>
      </c>
      <c r="D20" s="43">
        <v>189.43</v>
      </c>
      <c r="E20" s="43">
        <v>61.72</v>
      </c>
      <c r="F20" s="43">
        <v>424.95</v>
      </c>
      <c r="G20" s="44">
        <v>452.57</v>
      </c>
    </row>
    <row r="21" spans="1:7" ht="15.75" customHeight="1" x14ac:dyDescent="0.15">
      <c r="A21" s="299" t="s">
        <v>29</v>
      </c>
      <c r="B21" s="45" t="s">
        <v>26</v>
      </c>
      <c r="C21" s="46" t="s">
        <v>16</v>
      </c>
      <c r="D21" s="47">
        <v>189.43</v>
      </c>
      <c r="E21" s="47">
        <v>61.72</v>
      </c>
      <c r="F21" s="47">
        <v>424.95</v>
      </c>
      <c r="G21" s="48">
        <v>452.57</v>
      </c>
    </row>
    <row r="22" spans="1:7" ht="15.75" customHeight="1" x14ac:dyDescent="0.15">
      <c r="A22" s="298"/>
      <c r="B22" s="50" t="s">
        <v>26</v>
      </c>
      <c r="C22" s="51" t="s">
        <v>17</v>
      </c>
      <c r="D22" s="52">
        <v>189.43</v>
      </c>
      <c r="E22" s="52">
        <v>61.72</v>
      </c>
      <c r="F22" s="52">
        <v>424.95</v>
      </c>
      <c r="G22" s="53">
        <v>452.57</v>
      </c>
    </row>
    <row r="23" spans="1:7" ht="15.75" customHeight="1" x14ac:dyDescent="0.15">
      <c r="A23" s="71"/>
      <c r="B23" s="55" t="s">
        <v>26</v>
      </c>
      <c r="C23" s="56" t="s">
        <v>19</v>
      </c>
      <c r="D23" s="57">
        <v>189.43</v>
      </c>
      <c r="E23" s="57">
        <v>61.72</v>
      </c>
      <c r="F23" s="57">
        <v>424.95</v>
      </c>
      <c r="G23" s="58">
        <v>452.57</v>
      </c>
    </row>
    <row r="24" spans="1:7" ht="15.75" customHeight="1" x14ac:dyDescent="0.15">
      <c r="A24" s="297" t="s">
        <v>30</v>
      </c>
      <c r="B24" s="59" t="s">
        <v>26</v>
      </c>
      <c r="C24" s="60" t="s">
        <v>21</v>
      </c>
      <c r="D24" s="61">
        <v>229.43</v>
      </c>
      <c r="E24" s="61">
        <v>73.09</v>
      </c>
      <c r="F24" s="61">
        <v>510.08</v>
      </c>
      <c r="G24" s="62">
        <v>544.41</v>
      </c>
    </row>
    <row r="25" spans="1:7" ht="15.75" customHeight="1" x14ac:dyDescent="0.15">
      <c r="A25" s="298"/>
      <c r="B25" s="63" t="s">
        <v>26</v>
      </c>
      <c r="C25" s="64" t="s">
        <v>23</v>
      </c>
      <c r="D25" s="65">
        <v>247.21</v>
      </c>
      <c r="E25" s="65">
        <v>78.14</v>
      </c>
      <c r="F25" s="65">
        <v>547.91</v>
      </c>
      <c r="G25" s="66">
        <v>585.22</v>
      </c>
    </row>
    <row r="26" spans="1:7" ht="15.75" customHeight="1" x14ac:dyDescent="0.15">
      <c r="A26" s="49"/>
      <c r="B26" s="67" t="s">
        <v>26</v>
      </c>
      <c r="C26" s="68" t="s">
        <v>25</v>
      </c>
      <c r="D26" s="69">
        <v>309.43</v>
      </c>
      <c r="E26" s="69">
        <v>95.81</v>
      </c>
      <c r="F26" s="69">
        <v>680.33</v>
      </c>
      <c r="G26" s="70">
        <v>728.09</v>
      </c>
    </row>
    <row r="27" spans="1:7" ht="6" customHeight="1" x14ac:dyDescent="0.15">
      <c r="A27" s="49"/>
      <c r="B27" s="72"/>
      <c r="C27" s="72"/>
      <c r="D27" s="73"/>
      <c r="E27" s="73"/>
      <c r="F27" s="73"/>
      <c r="G27" s="74"/>
    </row>
    <row r="28" spans="1:7" ht="15.75" customHeight="1" x14ac:dyDescent="0.15">
      <c r="A28" s="49"/>
      <c r="B28" s="76" t="s">
        <v>31</v>
      </c>
      <c r="C28" s="77" t="s">
        <v>10</v>
      </c>
      <c r="D28" s="22">
        <v>85</v>
      </c>
      <c r="E28" s="22">
        <v>29</v>
      </c>
      <c r="F28" s="22">
        <v>250</v>
      </c>
      <c r="G28" s="23">
        <v>290</v>
      </c>
    </row>
    <row r="29" spans="1:7" ht="15.75" customHeight="1" x14ac:dyDescent="0.15">
      <c r="A29" s="49"/>
      <c r="B29" s="25" t="s">
        <v>31</v>
      </c>
      <c r="C29" s="26" t="s">
        <v>11</v>
      </c>
      <c r="D29" s="27">
        <v>122.77</v>
      </c>
      <c r="E29" s="27">
        <v>45</v>
      </c>
      <c r="F29" s="27">
        <v>283.08</v>
      </c>
      <c r="G29" s="28">
        <v>299.5</v>
      </c>
    </row>
    <row r="30" spans="1:7" ht="15.75" customHeight="1" x14ac:dyDescent="0.15">
      <c r="A30" s="49"/>
      <c r="B30" s="29" t="s">
        <v>31</v>
      </c>
      <c r="C30" s="30" t="s">
        <v>12</v>
      </c>
      <c r="D30" s="31">
        <v>127.22</v>
      </c>
      <c r="E30" s="31">
        <v>45</v>
      </c>
      <c r="F30" s="31">
        <v>292.54000000000002</v>
      </c>
      <c r="G30" s="32">
        <v>309.7</v>
      </c>
    </row>
    <row r="31" spans="1:7" ht="15.75" customHeight="1" x14ac:dyDescent="0.15">
      <c r="A31" s="49"/>
      <c r="B31" s="33" t="s">
        <v>31</v>
      </c>
      <c r="C31" s="34" t="s">
        <v>13</v>
      </c>
      <c r="D31" s="35">
        <v>131.66</v>
      </c>
      <c r="E31" s="35">
        <v>45</v>
      </c>
      <c r="F31" s="35">
        <v>302</v>
      </c>
      <c r="G31" s="36">
        <v>319.91000000000003</v>
      </c>
    </row>
    <row r="32" spans="1:7" ht="15.75" customHeight="1" x14ac:dyDescent="0.15">
      <c r="A32" s="49"/>
      <c r="B32" s="37" t="s">
        <v>31</v>
      </c>
      <c r="C32" s="38" t="s">
        <v>14</v>
      </c>
      <c r="D32" s="39">
        <v>189.43</v>
      </c>
      <c r="E32" s="39">
        <v>61.72</v>
      </c>
      <c r="F32" s="39">
        <v>424.95</v>
      </c>
      <c r="G32" s="40">
        <v>452.57</v>
      </c>
    </row>
    <row r="33" spans="1:12" ht="15.75" customHeight="1" x14ac:dyDescent="0.15">
      <c r="A33" s="49"/>
      <c r="B33" s="41" t="s">
        <v>31</v>
      </c>
      <c r="C33" s="42" t="s">
        <v>15</v>
      </c>
      <c r="D33" s="43">
        <v>189.43</v>
      </c>
      <c r="E33" s="43">
        <v>61.72</v>
      </c>
      <c r="F33" s="43">
        <v>424.95</v>
      </c>
      <c r="G33" s="44">
        <v>452.57</v>
      </c>
    </row>
    <row r="34" spans="1:12" ht="15.75" customHeight="1" x14ac:dyDescent="0.15">
      <c r="A34" s="49"/>
      <c r="B34" s="45" t="s">
        <v>31</v>
      </c>
      <c r="C34" s="46" t="s">
        <v>16</v>
      </c>
      <c r="D34" s="47">
        <v>189.43</v>
      </c>
      <c r="E34" s="47">
        <v>61.72</v>
      </c>
      <c r="F34" s="47">
        <v>424.95</v>
      </c>
      <c r="G34" s="48">
        <v>452.57</v>
      </c>
    </row>
    <row r="35" spans="1:12" ht="15.75" customHeight="1" x14ac:dyDescent="0.15">
      <c r="A35" s="49"/>
      <c r="B35" s="50" t="s">
        <v>31</v>
      </c>
      <c r="C35" s="51" t="s">
        <v>17</v>
      </c>
      <c r="D35" s="52">
        <v>189.43</v>
      </c>
      <c r="E35" s="52">
        <v>61.72</v>
      </c>
      <c r="F35" s="52">
        <v>424.95</v>
      </c>
      <c r="G35" s="53">
        <v>452.57</v>
      </c>
    </row>
    <row r="36" spans="1:12" ht="15.75" customHeight="1" x14ac:dyDescent="0.15">
      <c r="A36" s="49"/>
      <c r="B36" s="55" t="s">
        <v>31</v>
      </c>
      <c r="C36" s="56" t="s">
        <v>19</v>
      </c>
      <c r="D36" s="57">
        <v>189.43</v>
      </c>
      <c r="E36" s="57">
        <v>61.72</v>
      </c>
      <c r="F36" s="57">
        <v>424.95</v>
      </c>
      <c r="G36" s="58">
        <v>452.57</v>
      </c>
    </row>
    <row r="37" spans="1:12" ht="15.75" customHeight="1" x14ac:dyDescent="0.15">
      <c r="A37" s="49" t="s">
        <v>32</v>
      </c>
      <c r="B37" s="59" t="s">
        <v>31</v>
      </c>
      <c r="C37" s="60" t="s">
        <v>21</v>
      </c>
      <c r="D37" s="61">
        <v>229.43</v>
      </c>
      <c r="E37" s="61">
        <v>73.09</v>
      </c>
      <c r="F37" s="61">
        <v>510.08</v>
      </c>
      <c r="G37" s="62">
        <v>544.41</v>
      </c>
    </row>
    <row r="38" spans="1:12" ht="15.75" customHeight="1" x14ac:dyDescent="0.15">
      <c r="A38" s="49"/>
      <c r="B38" s="78" t="s">
        <v>31</v>
      </c>
      <c r="C38" s="79" t="s">
        <v>23</v>
      </c>
      <c r="D38" s="65">
        <v>247.21</v>
      </c>
      <c r="E38" s="65">
        <v>78.14</v>
      </c>
      <c r="F38" s="65">
        <v>547.91</v>
      </c>
      <c r="G38" s="66">
        <v>585.22</v>
      </c>
    </row>
    <row r="39" spans="1:12" ht="15.75" customHeight="1" x14ac:dyDescent="0.15">
      <c r="A39" s="80"/>
      <c r="B39" s="67" t="s">
        <v>31</v>
      </c>
      <c r="C39" s="68" t="s">
        <v>25</v>
      </c>
      <c r="D39" s="69">
        <v>309.43</v>
      </c>
      <c r="E39" s="69">
        <v>95.81</v>
      </c>
      <c r="F39" s="69">
        <v>680.33</v>
      </c>
      <c r="G39" s="70">
        <v>728.09</v>
      </c>
    </row>
    <row r="40" spans="1:12" ht="6" customHeight="1" x14ac:dyDescent="0.15">
      <c r="A40" s="81"/>
      <c r="B40" s="82"/>
      <c r="C40" s="82"/>
      <c r="D40" s="83"/>
      <c r="E40" s="83"/>
      <c r="F40" s="83"/>
      <c r="G40" s="84"/>
    </row>
    <row r="41" spans="1:12" ht="15.75" customHeight="1" x14ac:dyDescent="0.15">
      <c r="A41" s="76" t="s">
        <v>33</v>
      </c>
      <c r="B41" s="77" t="s">
        <v>31</v>
      </c>
      <c r="C41" s="77" t="s">
        <v>10</v>
      </c>
      <c r="D41" s="22">
        <v>85</v>
      </c>
      <c r="E41" s="22">
        <v>29</v>
      </c>
      <c r="F41" s="22">
        <v>250</v>
      </c>
      <c r="G41" s="23">
        <v>290</v>
      </c>
    </row>
    <row r="42" spans="1:12" ht="15.75" customHeight="1" x14ac:dyDescent="0.15">
      <c r="A42" s="25" t="s">
        <v>33</v>
      </c>
      <c r="B42" s="26" t="s">
        <v>31</v>
      </c>
      <c r="C42" s="26" t="s">
        <v>11</v>
      </c>
      <c r="D42" s="27">
        <v>100.65</v>
      </c>
      <c r="E42" s="27">
        <v>45</v>
      </c>
      <c r="F42" s="27">
        <v>283.08</v>
      </c>
      <c r="G42" s="28">
        <v>299.5</v>
      </c>
    </row>
    <row r="43" spans="1:12" ht="15.75" customHeight="1" x14ac:dyDescent="0.15">
      <c r="A43" s="85" t="s">
        <v>33</v>
      </c>
      <c r="B43" s="86" t="s">
        <v>31</v>
      </c>
      <c r="C43" s="86" t="s">
        <v>12</v>
      </c>
      <c r="D43" s="87">
        <v>104.09</v>
      </c>
      <c r="E43" s="87">
        <v>45</v>
      </c>
      <c r="F43" s="87">
        <v>292.54000000000002</v>
      </c>
      <c r="G43" s="88">
        <v>309.7</v>
      </c>
    </row>
    <row r="44" spans="1:12" ht="6" customHeight="1" thickBot="1" x14ac:dyDescent="0.2">
      <c r="A44" s="89"/>
      <c r="B44" s="90"/>
      <c r="C44" s="90"/>
      <c r="D44" s="91"/>
      <c r="E44" s="91"/>
      <c r="F44" s="91"/>
      <c r="G44" s="92"/>
    </row>
    <row r="45" spans="1:12" ht="15.75" customHeight="1" x14ac:dyDescent="0.15">
      <c r="A45" s="76" t="s">
        <v>33</v>
      </c>
      <c r="B45" s="77" t="s">
        <v>34</v>
      </c>
      <c r="C45" s="77" t="s">
        <v>10</v>
      </c>
      <c r="D45" s="317">
        <v>169.33</v>
      </c>
      <c r="E45" s="22">
        <v>43.67</v>
      </c>
      <c r="F45" s="22">
        <v>414.18</v>
      </c>
      <c r="G45" s="23">
        <v>470.97</v>
      </c>
      <c r="H45" s="318"/>
      <c r="I45" s="317"/>
      <c r="J45" s="317"/>
      <c r="K45" s="317"/>
      <c r="L45" s="317"/>
    </row>
    <row r="46" spans="1:12" ht="15.75" customHeight="1" x14ac:dyDescent="0.15">
      <c r="A46" s="25" t="s">
        <v>33</v>
      </c>
      <c r="B46" s="26" t="s">
        <v>34</v>
      </c>
      <c r="C46" s="26" t="s">
        <v>11</v>
      </c>
      <c r="D46" s="27">
        <v>189.26</v>
      </c>
      <c r="E46" s="27">
        <v>45</v>
      </c>
      <c r="F46" s="27">
        <v>448.1</v>
      </c>
      <c r="G46" s="28">
        <v>510.56</v>
      </c>
    </row>
    <row r="47" spans="1:12" ht="15.75" customHeight="1" x14ac:dyDescent="0.15">
      <c r="A47" s="93" t="s">
        <v>33</v>
      </c>
      <c r="B47" s="94" t="s">
        <v>34</v>
      </c>
      <c r="C47" s="30" t="s">
        <v>12</v>
      </c>
      <c r="D47" s="31">
        <v>196.73</v>
      </c>
      <c r="E47" s="31">
        <v>45</v>
      </c>
      <c r="F47" s="31">
        <v>465.06</v>
      </c>
      <c r="G47" s="32">
        <v>530.36</v>
      </c>
    </row>
    <row r="48" spans="1:12" ht="15.75" customHeight="1" x14ac:dyDescent="0.15">
      <c r="A48" s="33" t="s">
        <v>33</v>
      </c>
      <c r="B48" s="34" t="s">
        <v>34</v>
      </c>
      <c r="C48" s="34" t="s">
        <v>13</v>
      </c>
      <c r="D48" s="35">
        <v>204.2</v>
      </c>
      <c r="E48" s="35">
        <v>45</v>
      </c>
      <c r="F48" s="35">
        <v>482.02</v>
      </c>
      <c r="G48" s="36">
        <v>550.16</v>
      </c>
    </row>
    <row r="49" spans="1:7" ht="15.75" customHeight="1" x14ac:dyDescent="0.15">
      <c r="A49" s="95" t="s">
        <v>33</v>
      </c>
      <c r="B49" s="96" t="s">
        <v>34</v>
      </c>
      <c r="C49" s="38" t="s">
        <v>14</v>
      </c>
      <c r="D49" s="39">
        <v>301.26</v>
      </c>
      <c r="E49" s="39">
        <v>77.290000000000006</v>
      </c>
      <c r="F49" s="39">
        <v>702.48</v>
      </c>
      <c r="G49" s="40">
        <v>807.54</v>
      </c>
    </row>
    <row r="50" spans="1:7" ht="15.75" customHeight="1" x14ac:dyDescent="0.15">
      <c r="A50" s="41" t="s">
        <v>33</v>
      </c>
      <c r="B50" s="42" t="s">
        <v>34</v>
      </c>
      <c r="C50" s="42" t="s">
        <v>15</v>
      </c>
      <c r="D50" s="43">
        <v>301.26</v>
      </c>
      <c r="E50" s="43">
        <v>77.290000000000006</v>
      </c>
      <c r="F50" s="43">
        <v>702.48</v>
      </c>
      <c r="G50" s="44">
        <v>807.54</v>
      </c>
    </row>
    <row r="51" spans="1:7" ht="15.75" customHeight="1" x14ac:dyDescent="0.15">
      <c r="A51" s="45" t="s">
        <v>33</v>
      </c>
      <c r="B51" s="46" t="s">
        <v>34</v>
      </c>
      <c r="C51" s="46" t="s">
        <v>16</v>
      </c>
      <c r="D51" s="47">
        <v>301.26</v>
      </c>
      <c r="E51" s="47">
        <v>77.290000000000006</v>
      </c>
      <c r="F51" s="47">
        <v>702.48</v>
      </c>
      <c r="G51" s="48">
        <v>807.54</v>
      </c>
    </row>
    <row r="52" spans="1:7" ht="15.75" customHeight="1" x14ac:dyDescent="0.15">
      <c r="A52" s="97" t="s">
        <v>33</v>
      </c>
      <c r="B52" s="98" t="s">
        <v>34</v>
      </c>
      <c r="C52" s="51" t="s">
        <v>17</v>
      </c>
      <c r="D52" s="52">
        <v>301.26</v>
      </c>
      <c r="E52" s="52">
        <v>77.290000000000006</v>
      </c>
      <c r="F52" s="52">
        <v>702.48</v>
      </c>
      <c r="G52" s="53">
        <v>807.54</v>
      </c>
    </row>
    <row r="53" spans="1:7" ht="15.75" customHeight="1" x14ac:dyDescent="0.15">
      <c r="A53" s="55" t="s">
        <v>33</v>
      </c>
      <c r="B53" s="56" t="s">
        <v>34</v>
      </c>
      <c r="C53" s="56" t="s">
        <v>19</v>
      </c>
      <c r="D53" s="57">
        <v>301.26</v>
      </c>
      <c r="E53" s="57">
        <v>77.290000000000006</v>
      </c>
      <c r="F53" s="57">
        <v>702.48</v>
      </c>
      <c r="G53" s="58">
        <v>807.54</v>
      </c>
    </row>
    <row r="54" spans="1:7" ht="15.75" customHeight="1" x14ac:dyDescent="0.15">
      <c r="A54" s="59" t="s">
        <v>33</v>
      </c>
      <c r="B54" s="60" t="s">
        <v>34</v>
      </c>
      <c r="C54" s="60" t="s">
        <v>21</v>
      </c>
      <c r="D54" s="61">
        <v>323.66000000000003</v>
      </c>
      <c r="E54" s="61">
        <v>82.34</v>
      </c>
      <c r="F54" s="61">
        <v>855.12</v>
      </c>
      <c r="G54" s="62">
        <v>985.73</v>
      </c>
    </row>
    <row r="55" spans="1:7" ht="15.75" customHeight="1" x14ac:dyDescent="0.15">
      <c r="A55" s="63" t="s">
        <v>33</v>
      </c>
      <c r="B55" s="64" t="s">
        <v>34</v>
      </c>
      <c r="C55" s="64" t="s">
        <v>23</v>
      </c>
      <c r="D55" s="99">
        <v>398.33</v>
      </c>
      <c r="E55" s="99">
        <v>99.18</v>
      </c>
      <c r="F55" s="65">
        <v>922.95</v>
      </c>
      <c r="G55" s="66">
        <v>1064.92</v>
      </c>
    </row>
    <row r="56" spans="1:7" ht="15.75" customHeight="1" x14ac:dyDescent="0.15">
      <c r="A56" s="15" t="s">
        <v>35</v>
      </c>
      <c r="B56" s="16" t="s">
        <v>3</v>
      </c>
      <c r="C56" s="17" t="s">
        <v>4</v>
      </c>
      <c r="D56" s="17" t="s">
        <v>5</v>
      </c>
      <c r="E56" s="17" t="s">
        <v>6</v>
      </c>
      <c r="F56" s="17" t="s">
        <v>7</v>
      </c>
      <c r="G56" s="18" t="s">
        <v>8</v>
      </c>
    </row>
    <row r="57" spans="1:7" ht="15.75" customHeight="1" x14ac:dyDescent="0.15">
      <c r="A57" s="19"/>
      <c r="B57" s="76" t="s">
        <v>9</v>
      </c>
      <c r="C57" s="77" t="s">
        <v>10</v>
      </c>
      <c r="D57" s="22">
        <v>124.64</v>
      </c>
      <c r="E57" s="22">
        <v>45</v>
      </c>
      <c r="F57" s="22">
        <v>250.32</v>
      </c>
      <c r="G57" s="23">
        <v>259.98</v>
      </c>
    </row>
    <row r="58" spans="1:7" ht="15.75" customHeight="1" x14ac:dyDescent="0.15">
      <c r="A58" s="24"/>
      <c r="B58" s="25" t="s">
        <v>9</v>
      </c>
      <c r="C58" s="26" t="s">
        <v>11</v>
      </c>
      <c r="D58" s="27">
        <v>134.6</v>
      </c>
      <c r="E58" s="27">
        <v>45</v>
      </c>
      <c r="F58" s="27">
        <v>267.85000000000002</v>
      </c>
      <c r="G58" s="28">
        <v>278.48</v>
      </c>
    </row>
    <row r="59" spans="1:7" ht="15.75" customHeight="1" x14ac:dyDescent="0.15">
      <c r="A59" s="24"/>
      <c r="B59" s="29" t="s">
        <v>9</v>
      </c>
      <c r="C59" s="30" t="s">
        <v>12</v>
      </c>
      <c r="D59" s="31">
        <v>139.58000000000001</v>
      </c>
      <c r="E59" s="31">
        <v>45</v>
      </c>
      <c r="F59" s="31">
        <v>276.61</v>
      </c>
      <c r="G59" s="32">
        <v>287.73</v>
      </c>
    </row>
    <row r="60" spans="1:7" ht="15.75" customHeight="1" x14ac:dyDescent="0.15">
      <c r="A60" s="24"/>
      <c r="B60" s="33" t="s">
        <v>9</v>
      </c>
      <c r="C60" s="34" t="s">
        <v>13</v>
      </c>
      <c r="D60" s="35">
        <v>144.56</v>
      </c>
      <c r="E60" s="35">
        <v>45</v>
      </c>
      <c r="F60" s="35">
        <v>285.38</v>
      </c>
      <c r="G60" s="36">
        <v>296.98</v>
      </c>
    </row>
    <row r="61" spans="1:7" ht="15.75" customHeight="1" x14ac:dyDescent="0.15">
      <c r="A61" s="24"/>
      <c r="B61" s="37" t="s">
        <v>9</v>
      </c>
      <c r="C61" s="38" t="s">
        <v>14</v>
      </c>
      <c r="D61" s="39">
        <v>219.03</v>
      </c>
      <c r="E61" s="39">
        <v>61.72</v>
      </c>
      <c r="F61" s="39">
        <v>454.55</v>
      </c>
      <c r="G61" s="40">
        <v>482.18</v>
      </c>
    </row>
    <row r="62" spans="1:7" ht="15.75" customHeight="1" x14ac:dyDescent="0.15">
      <c r="A62" s="24"/>
      <c r="B62" s="41" t="s">
        <v>9</v>
      </c>
      <c r="C62" s="42" t="s">
        <v>15</v>
      </c>
      <c r="D62" s="43">
        <v>219.03</v>
      </c>
      <c r="E62" s="43">
        <v>61.72</v>
      </c>
      <c r="F62" s="43">
        <v>454.55</v>
      </c>
      <c r="G62" s="44">
        <v>482.18</v>
      </c>
    </row>
    <row r="63" spans="1:7" ht="15.75" customHeight="1" x14ac:dyDescent="0.15">
      <c r="A63" s="24"/>
      <c r="B63" s="45" t="s">
        <v>9</v>
      </c>
      <c r="C63" s="46" t="s">
        <v>16</v>
      </c>
      <c r="D63" s="47">
        <v>219.03</v>
      </c>
      <c r="E63" s="47">
        <v>61.72</v>
      </c>
      <c r="F63" s="47">
        <v>454.55</v>
      </c>
      <c r="G63" s="48">
        <v>482.18</v>
      </c>
    </row>
    <row r="64" spans="1:7" ht="15.75" customHeight="1" x14ac:dyDescent="0.15">
      <c r="A64" s="49"/>
      <c r="B64" s="50" t="s">
        <v>9</v>
      </c>
      <c r="C64" s="51" t="s">
        <v>17</v>
      </c>
      <c r="D64" s="52">
        <v>219.03</v>
      </c>
      <c r="E64" s="52">
        <v>61.72</v>
      </c>
      <c r="F64" s="52">
        <v>454.55</v>
      </c>
      <c r="G64" s="53">
        <v>482.18</v>
      </c>
    </row>
    <row r="65" spans="1:7" ht="15.75" customHeight="1" x14ac:dyDescent="0.15">
      <c r="A65" s="54" t="s">
        <v>18</v>
      </c>
      <c r="B65" s="55" t="s">
        <v>9</v>
      </c>
      <c r="C65" s="56" t="s">
        <v>19</v>
      </c>
      <c r="D65" s="57">
        <v>219.03</v>
      </c>
      <c r="E65" s="57">
        <v>61.72</v>
      </c>
      <c r="F65" s="57">
        <v>454.55</v>
      </c>
      <c r="G65" s="58">
        <v>482.18</v>
      </c>
    </row>
    <row r="66" spans="1:7" ht="15.75" customHeight="1" x14ac:dyDescent="0.15">
      <c r="A66" s="49" t="s">
        <v>20</v>
      </c>
      <c r="B66" s="59" t="s">
        <v>9</v>
      </c>
      <c r="C66" s="60" t="s">
        <v>21</v>
      </c>
      <c r="D66" s="100">
        <v>266.23</v>
      </c>
      <c r="E66" s="100">
        <v>73.09</v>
      </c>
      <c r="F66" s="100">
        <v>546.88</v>
      </c>
      <c r="G66" s="101">
        <v>581.22</v>
      </c>
    </row>
    <row r="67" spans="1:7" ht="6" customHeight="1" x14ac:dyDescent="0.15">
      <c r="A67" s="49"/>
      <c r="B67" s="82"/>
      <c r="C67" s="82"/>
      <c r="D67" s="83"/>
      <c r="E67" s="83"/>
      <c r="F67" s="83"/>
      <c r="G67" s="84"/>
    </row>
    <row r="68" spans="1:7" ht="15.75" customHeight="1" x14ac:dyDescent="0.15">
      <c r="A68" s="297" t="s">
        <v>36</v>
      </c>
      <c r="B68" s="20" t="s">
        <v>26</v>
      </c>
      <c r="C68" s="21" t="s">
        <v>10</v>
      </c>
      <c r="D68" s="22">
        <v>133</v>
      </c>
      <c r="E68" s="22">
        <v>45</v>
      </c>
      <c r="F68" s="22">
        <v>273.19</v>
      </c>
      <c r="G68" s="23">
        <v>286.12</v>
      </c>
    </row>
    <row r="69" spans="1:7" ht="15.75" customHeight="1" x14ac:dyDescent="0.15">
      <c r="A69" s="298"/>
      <c r="B69" s="25" t="s">
        <v>26</v>
      </c>
      <c r="C69" s="26" t="s">
        <v>11</v>
      </c>
      <c r="D69" s="27">
        <v>143.80000000000001</v>
      </c>
      <c r="E69" s="27">
        <v>45</v>
      </c>
      <c r="F69" s="27">
        <v>293.01</v>
      </c>
      <c r="G69" s="28">
        <v>307.23</v>
      </c>
    </row>
    <row r="70" spans="1:7" ht="15.75" customHeight="1" x14ac:dyDescent="0.15">
      <c r="A70" s="298"/>
      <c r="B70" s="29" t="s">
        <v>26</v>
      </c>
      <c r="C70" s="30" t="s">
        <v>12</v>
      </c>
      <c r="D70" s="31">
        <v>149.19999999999999</v>
      </c>
      <c r="E70" s="31">
        <v>45</v>
      </c>
      <c r="F70" s="31">
        <v>302.92</v>
      </c>
      <c r="G70" s="32">
        <v>317.77999999999997</v>
      </c>
    </row>
    <row r="71" spans="1:7" ht="15.75" customHeight="1" x14ac:dyDescent="0.15">
      <c r="A71" s="49"/>
      <c r="B71" s="33" t="s">
        <v>26</v>
      </c>
      <c r="C71" s="34" t="s">
        <v>13</v>
      </c>
      <c r="D71" s="35">
        <v>154.6</v>
      </c>
      <c r="E71" s="35">
        <v>45</v>
      </c>
      <c r="F71" s="35">
        <v>312.83</v>
      </c>
      <c r="G71" s="36">
        <v>328.34</v>
      </c>
    </row>
    <row r="72" spans="1:7" ht="15.75" customHeight="1" x14ac:dyDescent="0.15">
      <c r="A72" s="49" t="s">
        <v>37</v>
      </c>
      <c r="B72" s="37" t="s">
        <v>26</v>
      </c>
      <c r="C72" s="38" t="s">
        <v>14</v>
      </c>
      <c r="D72" s="39">
        <v>219.03</v>
      </c>
      <c r="E72" s="39">
        <v>61.72</v>
      </c>
      <c r="F72" s="39">
        <v>454.55</v>
      </c>
      <c r="G72" s="40">
        <v>482.18</v>
      </c>
    </row>
    <row r="73" spans="1:7" ht="15.75" customHeight="1" x14ac:dyDescent="0.15">
      <c r="A73" s="49"/>
      <c r="B73" s="41" t="s">
        <v>26</v>
      </c>
      <c r="C73" s="42" t="s">
        <v>15</v>
      </c>
      <c r="D73" s="43">
        <v>219.03</v>
      </c>
      <c r="E73" s="43">
        <v>61.72</v>
      </c>
      <c r="F73" s="43">
        <v>454.55</v>
      </c>
      <c r="G73" s="44">
        <v>482.18</v>
      </c>
    </row>
    <row r="74" spans="1:7" ht="15.75" customHeight="1" x14ac:dyDescent="0.15">
      <c r="A74" s="299" t="s">
        <v>27</v>
      </c>
      <c r="B74" s="45" t="s">
        <v>26</v>
      </c>
      <c r="C74" s="46" t="s">
        <v>16</v>
      </c>
      <c r="D74" s="47">
        <v>219.03</v>
      </c>
      <c r="E74" s="47">
        <v>61.72</v>
      </c>
      <c r="F74" s="47">
        <v>454.55</v>
      </c>
      <c r="G74" s="48">
        <v>482.18</v>
      </c>
    </row>
    <row r="75" spans="1:7" ht="15.75" customHeight="1" x14ac:dyDescent="0.15">
      <c r="A75" s="298"/>
      <c r="B75" s="50" t="s">
        <v>26</v>
      </c>
      <c r="C75" s="51" t="s">
        <v>17</v>
      </c>
      <c r="D75" s="52">
        <v>219.03</v>
      </c>
      <c r="E75" s="52">
        <v>61.72</v>
      </c>
      <c r="F75" s="52">
        <v>454.55</v>
      </c>
      <c r="G75" s="53">
        <v>482.18</v>
      </c>
    </row>
    <row r="76" spans="1:7" ht="15.75" customHeight="1" x14ac:dyDescent="0.15">
      <c r="A76" s="49"/>
      <c r="B76" s="55" t="s">
        <v>26</v>
      </c>
      <c r="C76" s="56" t="s">
        <v>19</v>
      </c>
      <c r="D76" s="57">
        <v>219.03</v>
      </c>
      <c r="E76" s="57">
        <v>61.72</v>
      </c>
      <c r="F76" s="57">
        <v>454.55</v>
      </c>
      <c r="G76" s="58">
        <v>482.18</v>
      </c>
    </row>
    <row r="77" spans="1:7" ht="15.75" customHeight="1" x14ac:dyDescent="0.15">
      <c r="A77" s="49" t="s">
        <v>28</v>
      </c>
      <c r="B77" s="59" t="s">
        <v>26</v>
      </c>
      <c r="C77" s="60" t="s">
        <v>21</v>
      </c>
      <c r="D77" s="100">
        <v>266.23</v>
      </c>
      <c r="E77" s="100">
        <v>73.09</v>
      </c>
      <c r="F77" s="100">
        <v>546.88</v>
      </c>
      <c r="G77" s="101">
        <v>581.22</v>
      </c>
    </row>
    <row r="78" spans="1:7" ht="6" customHeight="1" x14ac:dyDescent="0.15">
      <c r="A78" s="71"/>
      <c r="B78" s="82"/>
      <c r="C78" s="82"/>
      <c r="D78" s="83"/>
      <c r="E78" s="83"/>
      <c r="F78" s="83"/>
      <c r="G78" s="84"/>
    </row>
    <row r="79" spans="1:7" ht="15.75" customHeight="1" x14ac:dyDescent="0.15">
      <c r="A79" s="102" t="s">
        <v>38</v>
      </c>
      <c r="B79" s="76" t="s">
        <v>31</v>
      </c>
      <c r="C79" s="77" t="s">
        <v>10</v>
      </c>
      <c r="D79" s="22">
        <v>129.88</v>
      </c>
      <c r="E79" s="22">
        <v>45</v>
      </c>
      <c r="F79" s="22">
        <v>280.16000000000003</v>
      </c>
      <c r="G79" s="23">
        <v>295.10000000000002</v>
      </c>
    </row>
    <row r="80" spans="1:7" ht="15.75" customHeight="1" x14ac:dyDescent="0.15">
      <c r="A80" s="71"/>
      <c r="B80" s="25" t="s">
        <v>31</v>
      </c>
      <c r="C80" s="26" t="s">
        <v>11</v>
      </c>
      <c r="D80" s="27">
        <v>140.37</v>
      </c>
      <c r="E80" s="27">
        <v>45</v>
      </c>
      <c r="F80" s="27">
        <v>300.68</v>
      </c>
      <c r="G80" s="28">
        <v>317.11</v>
      </c>
    </row>
    <row r="81" spans="1:7" ht="15.75" customHeight="1" x14ac:dyDescent="0.15">
      <c r="A81" s="297" t="s">
        <v>30</v>
      </c>
      <c r="B81" s="29" t="s">
        <v>31</v>
      </c>
      <c r="C81" s="30" t="s">
        <v>12</v>
      </c>
      <c r="D81" s="31">
        <v>145.62</v>
      </c>
      <c r="E81" s="31">
        <v>45</v>
      </c>
      <c r="F81" s="31">
        <v>310.94</v>
      </c>
      <c r="G81" s="32">
        <v>328.11</v>
      </c>
    </row>
    <row r="82" spans="1:7" ht="15.75" customHeight="1" x14ac:dyDescent="0.15">
      <c r="A82" s="298"/>
      <c r="B82" s="33" t="s">
        <v>31</v>
      </c>
      <c r="C82" s="34" t="s">
        <v>13</v>
      </c>
      <c r="D82" s="35">
        <v>150.86000000000001</v>
      </c>
      <c r="E82" s="35">
        <v>45</v>
      </c>
      <c r="F82" s="35">
        <v>321.2</v>
      </c>
      <c r="G82" s="36">
        <v>339.12</v>
      </c>
    </row>
    <row r="83" spans="1:7" ht="15.75" customHeight="1" x14ac:dyDescent="0.15">
      <c r="A83" s="103"/>
      <c r="B83" s="37" t="s">
        <v>31</v>
      </c>
      <c r="C83" s="38" t="s">
        <v>14</v>
      </c>
      <c r="D83" s="104">
        <v>219.03</v>
      </c>
      <c r="E83" s="39">
        <v>61.72</v>
      </c>
      <c r="F83" s="39">
        <v>454.55</v>
      </c>
      <c r="G83" s="40">
        <v>482.18</v>
      </c>
    </row>
    <row r="84" spans="1:7" ht="15.75" customHeight="1" x14ac:dyDescent="0.15">
      <c r="A84" s="49"/>
      <c r="B84" s="41" t="s">
        <v>31</v>
      </c>
      <c r="C84" s="42" t="s">
        <v>15</v>
      </c>
      <c r="D84" s="43">
        <v>219.03</v>
      </c>
      <c r="E84" s="43">
        <v>61.72</v>
      </c>
      <c r="F84" s="43">
        <v>454.55</v>
      </c>
      <c r="G84" s="44">
        <v>482.18</v>
      </c>
    </row>
    <row r="85" spans="1:7" ht="15.75" customHeight="1" x14ac:dyDescent="0.15">
      <c r="A85" s="49"/>
      <c r="B85" s="45" t="s">
        <v>31</v>
      </c>
      <c r="C85" s="46" t="s">
        <v>16</v>
      </c>
      <c r="D85" s="47">
        <v>219.03</v>
      </c>
      <c r="E85" s="47">
        <v>61.72</v>
      </c>
      <c r="F85" s="47">
        <v>454.55</v>
      </c>
      <c r="G85" s="48">
        <v>482.18</v>
      </c>
    </row>
    <row r="86" spans="1:7" ht="15.75" customHeight="1" x14ac:dyDescent="0.15">
      <c r="A86" s="49"/>
      <c r="B86" s="50" t="s">
        <v>31</v>
      </c>
      <c r="C86" s="51" t="s">
        <v>17</v>
      </c>
      <c r="D86" s="52">
        <v>219.03</v>
      </c>
      <c r="E86" s="52">
        <v>61.72</v>
      </c>
      <c r="F86" s="52">
        <v>454.55</v>
      </c>
      <c r="G86" s="53">
        <v>482.18</v>
      </c>
    </row>
    <row r="87" spans="1:7" ht="15.75" customHeight="1" x14ac:dyDescent="0.15">
      <c r="A87" s="49"/>
      <c r="B87" s="55" t="s">
        <v>31</v>
      </c>
      <c r="C87" s="56" t="s">
        <v>19</v>
      </c>
      <c r="D87" s="57">
        <v>219.03</v>
      </c>
      <c r="E87" s="57">
        <v>61.72</v>
      </c>
      <c r="F87" s="57">
        <v>454.55</v>
      </c>
      <c r="G87" s="58">
        <v>482.18</v>
      </c>
    </row>
    <row r="88" spans="1:7" ht="15.75" customHeight="1" x14ac:dyDescent="0.15">
      <c r="A88" s="105" t="s">
        <v>32</v>
      </c>
      <c r="B88" s="106" t="s">
        <v>31</v>
      </c>
      <c r="C88" s="107" t="s">
        <v>21</v>
      </c>
      <c r="D88" s="108">
        <v>266.23</v>
      </c>
      <c r="E88" s="100">
        <v>73.09</v>
      </c>
      <c r="F88" s="100">
        <v>546.88</v>
      </c>
      <c r="G88" s="101">
        <v>581.22</v>
      </c>
    </row>
    <row r="89" spans="1:7" ht="15.75" customHeight="1" x14ac:dyDescent="0.15">
      <c r="A89" s="109"/>
      <c r="C89" s="110"/>
      <c r="D89" s="110"/>
      <c r="E89" s="110"/>
      <c r="F89" s="110"/>
    </row>
    <row r="90" spans="1:7" ht="15.75" customHeight="1" x14ac:dyDescent="0.15">
      <c r="A90" s="109"/>
      <c r="C90" s="110"/>
      <c r="D90" s="110"/>
      <c r="E90" s="110"/>
      <c r="F90" s="110"/>
    </row>
    <row r="91" spans="1:7" ht="15.75" customHeight="1" x14ac:dyDescent="0.15">
      <c r="A91" s="109"/>
      <c r="C91" s="110"/>
      <c r="D91" s="110"/>
      <c r="E91" s="110"/>
      <c r="F91" s="110"/>
    </row>
    <row r="92" spans="1:7" ht="15.75" customHeight="1" x14ac:dyDescent="0.15">
      <c r="A92" s="109"/>
      <c r="C92" s="110"/>
      <c r="D92" s="110"/>
      <c r="E92" s="110"/>
      <c r="F92" s="110"/>
    </row>
    <row r="93" spans="1:7" ht="15.75" customHeight="1" x14ac:dyDescent="0.15">
      <c r="A93" s="109"/>
      <c r="B93" s="109"/>
      <c r="C93" s="109"/>
      <c r="D93" s="109"/>
      <c r="E93" s="109"/>
      <c r="F93" s="109"/>
      <c r="G93" s="109"/>
    </row>
    <row r="94" spans="1:7" ht="15.75" customHeight="1" x14ac:dyDescent="0.15"/>
    <row r="95" spans="1:7" ht="15.75" customHeight="1" x14ac:dyDescent="0.15"/>
    <row r="96" spans="1:7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A81:A82"/>
    <mergeCell ref="A16:A17"/>
    <mergeCell ref="A21:A22"/>
    <mergeCell ref="A24:A25"/>
    <mergeCell ref="A68:A70"/>
    <mergeCell ref="A74:A75"/>
  </mergeCells>
  <printOptions horizontalCentered="1"/>
  <pageMargins left="0.7" right="0.7" top="0.75" bottom="0.75" header="0" footer="0"/>
  <pageSetup pageOrder="overThenDown" orientation="portrait" cellComments="atEnd"/>
  <rowBreaks count="1" manualBreakCount="1">
    <brk id="55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1160D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11" t="s">
        <v>39</v>
      </c>
      <c r="B1" s="16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18" t="s">
        <v>8</v>
      </c>
    </row>
    <row r="2" spans="1:7" ht="15.75" customHeight="1" x14ac:dyDescent="0.15">
      <c r="A2" s="19"/>
      <c r="B2" s="76" t="s">
        <v>9</v>
      </c>
      <c r="C2" s="77" t="s">
        <v>10</v>
      </c>
      <c r="D2" s="22">
        <v>136.74</v>
      </c>
      <c r="E2" s="22">
        <v>45</v>
      </c>
      <c r="F2" s="112">
        <v>254.8</v>
      </c>
      <c r="G2" s="113">
        <v>277.04000000000002</v>
      </c>
    </row>
    <row r="3" spans="1:7" ht="15.75" customHeight="1" x14ac:dyDescent="0.15">
      <c r="A3" s="114"/>
      <c r="B3" s="25" t="s">
        <v>9</v>
      </c>
      <c r="C3" s="26" t="s">
        <v>11</v>
      </c>
      <c r="D3" s="27">
        <v>147.91</v>
      </c>
      <c r="E3" s="27">
        <v>45</v>
      </c>
      <c r="F3" s="115">
        <v>272.77999999999997</v>
      </c>
      <c r="G3" s="116">
        <v>297.24</v>
      </c>
    </row>
    <row r="4" spans="1:7" ht="15.75" customHeight="1" x14ac:dyDescent="0.15">
      <c r="A4" s="114"/>
      <c r="B4" s="85" t="s">
        <v>9</v>
      </c>
      <c r="C4" s="86" t="s">
        <v>12</v>
      </c>
      <c r="D4" s="87">
        <v>153.5</v>
      </c>
      <c r="E4" s="87">
        <v>45</v>
      </c>
      <c r="F4" s="117">
        <v>281.77</v>
      </c>
      <c r="G4" s="118">
        <v>307.33999999999997</v>
      </c>
    </row>
    <row r="5" spans="1:7" ht="6" customHeight="1" x14ac:dyDescent="0.15">
      <c r="A5" s="114"/>
      <c r="B5" s="81"/>
      <c r="C5" s="119"/>
      <c r="D5" s="120"/>
      <c r="E5" s="120"/>
      <c r="F5" s="121"/>
      <c r="G5" s="122"/>
    </row>
    <row r="6" spans="1:7" ht="15.75" customHeight="1" x14ac:dyDescent="0.15">
      <c r="A6" s="114"/>
      <c r="B6" s="20" t="s">
        <v>26</v>
      </c>
      <c r="C6" s="21" t="s">
        <v>10</v>
      </c>
      <c r="D6" s="22">
        <v>147.85</v>
      </c>
      <c r="E6" s="22">
        <v>45</v>
      </c>
      <c r="F6" s="112">
        <v>307.07</v>
      </c>
      <c r="G6" s="113">
        <v>319.87</v>
      </c>
    </row>
    <row r="7" spans="1:7" ht="15.75" customHeight="1" x14ac:dyDescent="0.15">
      <c r="A7" s="123"/>
      <c r="B7" s="25" t="s">
        <v>26</v>
      </c>
      <c r="C7" s="26" t="s">
        <v>11</v>
      </c>
      <c r="D7" s="27">
        <v>160.13</v>
      </c>
      <c r="E7" s="27">
        <v>45</v>
      </c>
      <c r="F7" s="115">
        <v>330.28</v>
      </c>
      <c r="G7" s="116">
        <v>344.36</v>
      </c>
    </row>
    <row r="8" spans="1:7" ht="15.75" customHeight="1" x14ac:dyDescent="0.15">
      <c r="A8" s="124"/>
      <c r="B8" s="85" t="s">
        <v>26</v>
      </c>
      <c r="C8" s="86" t="s">
        <v>12</v>
      </c>
      <c r="D8" s="87">
        <v>166.28</v>
      </c>
      <c r="E8" s="87">
        <v>45</v>
      </c>
      <c r="F8" s="117">
        <v>341.88</v>
      </c>
      <c r="G8" s="118">
        <v>356.6</v>
      </c>
    </row>
    <row r="9" spans="1:7" ht="6" customHeight="1" x14ac:dyDescent="0.15">
      <c r="A9" s="54"/>
      <c r="B9" s="81"/>
      <c r="C9" s="119"/>
      <c r="D9" s="120"/>
      <c r="E9" s="120"/>
      <c r="F9" s="121"/>
      <c r="G9" s="122"/>
    </row>
    <row r="10" spans="1:7" ht="15.75" customHeight="1" x14ac:dyDescent="0.15">
      <c r="A10" s="49"/>
      <c r="B10" s="76" t="s">
        <v>31</v>
      </c>
      <c r="C10" s="77" t="s">
        <v>10</v>
      </c>
      <c r="D10" s="22">
        <v>153.54</v>
      </c>
      <c r="E10" s="22">
        <v>45</v>
      </c>
      <c r="F10" s="112">
        <v>313.41000000000003</v>
      </c>
      <c r="G10" s="113">
        <v>329.25</v>
      </c>
    </row>
    <row r="11" spans="1:7" ht="15.75" customHeight="1" x14ac:dyDescent="0.15">
      <c r="A11" s="297"/>
      <c r="B11" s="25" t="s">
        <v>31</v>
      </c>
      <c r="C11" s="26" t="s">
        <v>11</v>
      </c>
      <c r="D11" s="27">
        <v>166.4</v>
      </c>
      <c r="E11" s="27">
        <v>45</v>
      </c>
      <c r="F11" s="115">
        <v>337.25</v>
      </c>
      <c r="G11" s="116">
        <v>354.67</v>
      </c>
    </row>
    <row r="12" spans="1:7" ht="15.75" customHeight="1" x14ac:dyDescent="0.15">
      <c r="A12" s="298"/>
      <c r="B12" s="85" t="s">
        <v>31</v>
      </c>
      <c r="C12" s="86" t="s">
        <v>12</v>
      </c>
      <c r="D12" s="87">
        <v>172.83</v>
      </c>
      <c r="E12" s="87">
        <v>45</v>
      </c>
      <c r="F12" s="117">
        <v>349.17</v>
      </c>
      <c r="G12" s="118">
        <v>367.38</v>
      </c>
    </row>
    <row r="13" spans="1:7" ht="15.75" customHeight="1" x14ac:dyDescent="0.15">
      <c r="A13" s="297"/>
      <c r="B13" s="81"/>
      <c r="C13" s="119"/>
      <c r="D13" s="120"/>
      <c r="E13" s="120"/>
      <c r="F13" s="121"/>
      <c r="G13" s="122"/>
    </row>
    <row r="14" spans="1:7" ht="15.75" customHeight="1" x14ac:dyDescent="0.15">
      <c r="A14" s="300"/>
      <c r="B14" s="125"/>
      <c r="C14" s="126"/>
      <c r="D14" s="127"/>
      <c r="E14" s="127"/>
      <c r="F14" s="128"/>
      <c r="G14" s="129"/>
    </row>
    <row r="15" spans="1:7" ht="7.5" customHeight="1" x14ac:dyDescent="0.15">
      <c r="A15" s="130"/>
      <c r="B15" s="131"/>
      <c r="C15" s="131"/>
      <c r="D15" s="132"/>
      <c r="E15" s="132"/>
      <c r="F15" s="133"/>
      <c r="G15" s="133"/>
    </row>
    <row r="16" spans="1:7" ht="15.75" customHeight="1" x14ac:dyDescent="0.15">
      <c r="A16" s="111" t="s">
        <v>40</v>
      </c>
      <c r="B16" s="16" t="s">
        <v>3</v>
      </c>
      <c r="C16" s="17" t="s">
        <v>4</v>
      </c>
      <c r="D16" s="17" t="s">
        <v>5</v>
      </c>
      <c r="E16" s="17" t="s">
        <v>6</v>
      </c>
      <c r="F16" s="134" t="s">
        <v>7</v>
      </c>
      <c r="G16" s="135" t="s">
        <v>8</v>
      </c>
    </row>
    <row r="17" spans="1:7" ht="15.75" customHeight="1" x14ac:dyDescent="0.15">
      <c r="A17" s="19"/>
      <c r="B17" s="76" t="s">
        <v>9</v>
      </c>
      <c r="C17" s="77" t="s">
        <v>10</v>
      </c>
      <c r="D17" s="22">
        <v>143.83000000000001</v>
      </c>
      <c r="E17" s="22">
        <v>45</v>
      </c>
      <c r="F17" s="112">
        <v>259.68</v>
      </c>
      <c r="G17" s="113">
        <v>281.92</v>
      </c>
    </row>
    <row r="18" spans="1:7" ht="15.75" customHeight="1" x14ac:dyDescent="0.15">
      <c r="A18" s="114"/>
      <c r="B18" s="25" t="s">
        <v>9</v>
      </c>
      <c r="C18" s="26" t="s">
        <v>11</v>
      </c>
      <c r="D18" s="27">
        <v>155.71</v>
      </c>
      <c r="E18" s="27">
        <v>45</v>
      </c>
      <c r="F18" s="115">
        <v>278.14999999999998</v>
      </c>
      <c r="G18" s="116">
        <v>302.61</v>
      </c>
    </row>
    <row r="19" spans="1:7" ht="15.75" customHeight="1" x14ac:dyDescent="0.15">
      <c r="A19" s="114"/>
      <c r="B19" s="85" t="s">
        <v>9</v>
      </c>
      <c r="C19" s="86" t="s">
        <v>12</v>
      </c>
      <c r="D19" s="87">
        <v>161.65</v>
      </c>
      <c r="E19" s="87">
        <v>45</v>
      </c>
      <c r="F19" s="117">
        <v>287.38</v>
      </c>
      <c r="G19" s="118">
        <v>312.95999999999998</v>
      </c>
    </row>
    <row r="20" spans="1:7" ht="6" customHeight="1" x14ac:dyDescent="0.15">
      <c r="A20" s="114"/>
      <c r="B20" s="81"/>
      <c r="C20" s="119"/>
      <c r="D20" s="120"/>
      <c r="E20" s="120"/>
      <c r="F20" s="121"/>
      <c r="G20" s="122"/>
    </row>
    <row r="21" spans="1:7" ht="15.75" customHeight="1" x14ac:dyDescent="0.15">
      <c r="A21" s="114"/>
      <c r="B21" s="20" t="s">
        <v>26</v>
      </c>
      <c r="C21" s="21" t="s">
        <v>10</v>
      </c>
      <c r="D21" s="22">
        <v>154.59</v>
      </c>
      <c r="E21" s="22">
        <v>45</v>
      </c>
      <c r="F21" s="112">
        <v>311.89</v>
      </c>
      <c r="G21" s="113">
        <v>321.49</v>
      </c>
    </row>
    <row r="22" spans="1:7" ht="15.75" customHeight="1" x14ac:dyDescent="0.15">
      <c r="A22" s="123"/>
      <c r="B22" s="25" t="s">
        <v>26</v>
      </c>
      <c r="C22" s="26" t="s">
        <v>11</v>
      </c>
      <c r="D22" s="27">
        <v>167.55</v>
      </c>
      <c r="E22" s="27">
        <v>45</v>
      </c>
      <c r="F22" s="115">
        <v>335.58</v>
      </c>
      <c r="G22" s="116">
        <v>346.14</v>
      </c>
    </row>
    <row r="23" spans="1:7" ht="15.75" customHeight="1" x14ac:dyDescent="0.15">
      <c r="A23" s="54" t="s">
        <v>18</v>
      </c>
      <c r="B23" s="85" t="s">
        <v>26</v>
      </c>
      <c r="C23" s="86" t="s">
        <v>12</v>
      </c>
      <c r="D23" s="87">
        <v>174.03</v>
      </c>
      <c r="E23" s="87">
        <v>45</v>
      </c>
      <c r="F23" s="117">
        <v>359.27</v>
      </c>
      <c r="G23" s="118">
        <v>370.79</v>
      </c>
    </row>
    <row r="24" spans="1:7" ht="6" customHeight="1" x14ac:dyDescent="0.15">
      <c r="A24" s="54"/>
      <c r="B24" s="81"/>
      <c r="C24" s="119"/>
      <c r="D24" s="120"/>
      <c r="E24" s="120"/>
      <c r="F24" s="121"/>
      <c r="G24" s="122"/>
    </row>
    <row r="25" spans="1:7" ht="15.75" customHeight="1" x14ac:dyDescent="0.15">
      <c r="A25" s="49" t="s">
        <v>20</v>
      </c>
      <c r="B25" s="76" t="s">
        <v>31</v>
      </c>
      <c r="C25" s="77" t="s">
        <v>10</v>
      </c>
      <c r="D25" s="22">
        <v>159.93</v>
      </c>
      <c r="E25" s="22">
        <v>45</v>
      </c>
      <c r="F25" s="112">
        <v>324.69</v>
      </c>
      <c r="G25" s="113">
        <v>334.12</v>
      </c>
    </row>
    <row r="26" spans="1:7" ht="15.75" customHeight="1" x14ac:dyDescent="0.15">
      <c r="A26" s="297" t="s">
        <v>41</v>
      </c>
      <c r="B26" s="25" t="s">
        <v>31</v>
      </c>
      <c r="C26" s="26" t="s">
        <v>11</v>
      </c>
      <c r="D26" s="27">
        <v>173.42</v>
      </c>
      <c r="E26" s="27">
        <v>45</v>
      </c>
      <c r="F26" s="115">
        <v>349.66</v>
      </c>
      <c r="G26" s="116">
        <v>360.04</v>
      </c>
    </row>
    <row r="27" spans="1:7" ht="15.75" customHeight="1" x14ac:dyDescent="0.15">
      <c r="A27" s="298"/>
      <c r="B27" s="85" t="s">
        <v>31</v>
      </c>
      <c r="C27" s="86" t="s">
        <v>12</v>
      </c>
      <c r="D27" s="87">
        <v>180.17</v>
      </c>
      <c r="E27" s="87">
        <v>45</v>
      </c>
      <c r="F27" s="117">
        <v>374.63</v>
      </c>
      <c r="G27" s="118">
        <v>385.95</v>
      </c>
    </row>
    <row r="28" spans="1:7" ht="15.75" customHeight="1" x14ac:dyDescent="0.15">
      <c r="A28" s="297" t="s">
        <v>42</v>
      </c>
      <c r="B28" s="81"/>
      <c r="C28" s="119"/>
      <c r="D28" s="120"/>
      <c r="E28" s="120"/>
      <c r="F28" s="121"/>
      <c r="G28" s="122"/>
    </row>
    <row r="29" spans="1:7" ht="15.75" customHeight="1" x14ac:dyDescent="0.15">
      <c r="A29" s="300"/>
      <c r="B29" s="125"/>
      <c r="C29" s="126"/>
      <c r="D29" s="127"/>
      <c r="E29" s="127"/>
      <c r="F29" s="128"/>
      <c r="G29" s="129"/>
    </row>
    <row r="30" spans="1:7" ht="7.5" customHeight="1" x14ac:dyDescent="0.15">
      <c r="A30" s="130"/>
      <c r="B30" s="131"/>
      <c r="C30" s="131"/>
      <c r="D30" s="132"/>
      <c r="E30" s="132"/>
      <c r="F30" s="133"/>
      <c r="G30" s="133"/>
    </row>
    <row r="31" spans="1:7" ht="15.75" customHeight="1" x14ac:dyDescent="0.15">
      <c r="A31" s="111" t="s">
        <v>43</v>
      </c>
      <c r="B31" s="16" t="s">
        <v>3</v>
      </c>
      <c r="C31" s="17" t="s">
        <v>4</v>
      </c>
      <c r="D31" s="17" t="s">
        <v>5</v>
      </c>
      <c r="E31" s="17" t="s">
        <v>6</v>
      </c>
      <c r="F31" s="134" t="s">
        <v>7</v>
      </c>
      <c r="G31" s="135" t="s">
        <v>8</v>
      </c>
    </row>
    <row r="32" spans="1:7" ht="15.75" customHeight="1" x14ac:dyDescent="0.15">
      <c r="A32" s="19"/>
      <c r="B32" s="76" t="s">
        <v>9</v>
      </c>
      <c r="C32" s="77" t="s">
        <v>10</v>
      </c>
      <c r="D32" s="22">
        <v>144.58000000000001</v>
      </c>
      <c r="E32" s="22">
        <v>45</v>
      </c>
      <c r="F32" s="112">
        <v>260.19</v>
      </c>
      <c r="G32" s="113">
        <v>282.43</v>
      </c>
    </row>
    <row r="33" spans="1:7" ht="15.75" customHeight="1" x14ac:dyDescent="0.15">
      <c r="A33" s="114"/>
      <c r="B33" s="25" t="s">
        <v>9</v>
      </c>
      <c r="C33" s="26" t="s">
        <v>11</v>
      </c>
      <c r="D33" s="27">
        <v>156.54</v>
      </c>
      <c r="E33" s="27">
        <v>45</v>
      </c>
      <c r="F33" s="115">
        <v>278.70999999999998</v>
      </c>
      <c r="G33" s="116">
        <v>303.17</v>
      </c>
    </row>
    <row r="34" spans="1:7" ht="15.75" customHeight="1" x14ac:dyDescent="0.15">
      <c r="A34" s="114"/>
      <c r="B34" s="85" t="s">
        <v>9</v>
      </c>
      <c r="C34" s="86" t="s">
        <v>12</v>
      </c>
      <c r="D34" s="87">
        <v>162.51</v>
      </c>
      <c r="E34" s="87">
        <v>45</v>
      </c>
      <c r="F34" s="117">
        <v>287.97000000000003</v>
      </c>
      <c r="G34" s="118">
        <v>313.54000000000002</v>
      </c>
    </row>
    <row r="35" spans="1:7" ht="6" customHeight="1" x14ac:dyDescent="0.15">
      <c r="A35" s="114"/>
      <c r="B35" s="81"/>
      <c r="C35" s="119"/>
      <c r="D35" s="120"/>
      <c r="E35" s="120"/>
      <c r="F35" s="121"/>
      <c r="G35" s="122"/>
    </row>
    <row r="36" spans="1:7" ht="15.75" customHeight="1" x14ac:dyDescent="0.15">
      <c r="A36" s="114"/>
      <c r="B36" s="20" t="s">
        <v>26</v>
      </c>
      <c r="C36" s="21" t="s">
        <v>10</v>
      </c>
      <c r="D36" s="22">
        <v>155.30000000000001</v>
      </c>
      <c r="E36" s="22">
        <v>45</v>
      </c>
      <c r="F36" s="112">
        <v>312.39999999999998</v>
      </c>
      <c r="G36" s="113">
        <v>312.39999999999998</v>
      </c>
    </row>
    <row r="37" spans="1:7" ht="15.75" customHeight="1" x14ac:dyDescent="0.15">
      <c r="A37" s="123"/>
      <c r="B37" s="25" t="s">
        <v>26</v>
      </c>
      <c r="C37" s="26" t="s">
        <v>11</v>
      </c>
      <c r="D37" s="27">
        <v>168.33</v>
      </c>
      <c r="E37" s="27">
        <v>45</v>
      </c>
      <c r="F37" s="115">
        <v>336.14</v>
      </c>
      <c r="G37" s="116">
        <v>336.14</v>
      </c>
    </row>
    <row r="38" spans="1:7" ht="15.75" customHeight="1" x14ac:dyDescent="0.15">
      <c r="A38" s="54" t="s">
        <v>18</v>
      </c>
      <c r="B38" s="85" t="s">
        <v>26</v>
      </c>
      <c r="C38" s="86" t="s">
        <v>12</v>
      </c>
      <c r="D38" s="87">
        <v>174.84</v>
      </c>
      <c r="E38" s="87">
        <v>45</v>
      </c>
      <c r="F38" s="117">
        <v>348.01</v>
      </c>
      <c r="G38" s="118">
        <v>348.01</v>
      </c>
    </row>
    <row r="39" spans="1:7" ht="6" customHeight="1" x14ac:dyDescent="0.15">
      <c r="A39" s="54"/>
      <c r="B39" s="81"/>
      <c r="C39" s="119"/>
      <c r="D39" s="120"/>
      <c r="E39" s="120"/>
      <c r="F39" s="121"/>
      <c r="G39" s="122"/>
    </row>
    <row r="40" spans="1:7" ht="15.75" customHeight="1" x14ac:dyDescent="0.15">
      <c r="A40" s="49" t="s">
        <v>20</v>
      </c>
      <c r="B40" s="76" t="s">
        <v>31</v>
      </c>
      <c r="C40" s="77" t="s">
        <v>10</v>
      </c>
      <c r="D40" s="22">
        <v>160.6</v>
      </c>
      <c r="E40" s="22">
        <v>45</v>
      </c>
      <c r="F40" s="112">
        <v>325.2</v>
      </c>
      <c r="G40" s="113">
        <v>334.64</v>
      </c>
    </row>
    <row r="41" spans="1:7" ht="15.75" customHeight="1" x14ac:dyDescent="0.15">
      <c r="A41" s="297" t="s">
        <v>41</v>
      </c>
      <c r="B41" s="25" t="s">
        <v>31</v>
      </c>
      <c r="C41" s="26" t="s">
        <v>11</v>
      </c>
      <c r="D41" s="27">
        <v>174.16</v>
      </c>
      <c r="E41" s="27">
        <v>45</v>
      </c>
      <c r="F41" s="115">
        <v>350.22</v>
      </c>
      <c r="G41" s="116">
        <v>360.6</v>
      </c>
    </row>
    <row r="42" spans="1:7" ht="15.75" customHeight="1" x14ac:dyDescent="0.15">
      <c r="A42" s="298"/>
      <c r="B42" s="85" t="s">
        <v>31</v>
      </c>
      <c r="C42" s="86" t="s">
        <v>12</v>
      </c>
      <c r="D42" s="87">
        <v>180.94</v>
      </c>
      <c r="E42" s="87">
        <v>45</v>
      </c>
      <c r="F42" s="117">
        <v>362.73</v>
      </c>
      <c r="G42" s="118">
        <v>373.58</v>
      </c>
    </row>
    <row r="43" spans="1:7" ht="15.75" customHeight="1" x14ac:dyDescent="0.15">
      <c r="A43" s="297" t="s">
        <v>42</v>
      </c>
      <c r="B43" s="81"/>
      <c r="C43" s="119"/>
      <c r="D43" s="120"/>
      <c r="E43" s="120"/>
      <c r="F43" s="121"/>
      <c r="G43" s="122"/>
    </row>
    <row r="44" spans="1:7" ht="15.75" customHeight="1" x14ac:dyDescent="0.15">
      <c r="A44" s="300"/>
      <c r="B44" s="125"/>
      <c r="C44" s="126"/>
      <c r="D44" s="127"/>
      <c r="E44" s="127"/>
      <c r="F44" s="128"/>
      <c r="G44" s="129"/>
    </row>
    <row r="45" spans="1:7" ht="6.75" customHeight="1" x14ac:dyDescent="0.15">
      <c r="A45" s="136"/>
      <c r="B45" s="131"/>
      <c r="C45" s="131"/>
      <c r="D45" s="132"/>
      <c r="E45" s="132"/>
      <c r="F45" s="132"/>
      <c r="G45" s="132"/>
    </row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A43:A44"/>
    <mergeCell ref="A11:A12"/>
    <mergeCell ref="A13:A14"/>
    <mergeCell ref="A26:A27"/>
    <mergeCell ref="A28:A29"/>
    <mergeCell ref="A41:A42"/>
  </mergeCells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1160D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11" t="s">
        <v>44</v>
      </c>
      <c r="B1" s="16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18" t="s">
        <v>8</v>
      </c>
    </row>
    <row r="2" spans="1:7" ht="15.75" customHeight="1" x14ac:dyDescent="0.15">
      <c r="A2" s="19"/>
      <c r="B2" s="76" t="s">
        <v>9</v>
      </c>
      <c r="C2" s="77" t="s">
        <v>10</v>
      </c>
      <c r="D2" s="22">
        <f>TITLE!$C$38*188.08</f>
        <v>120.37120000000002</v>
      </c>
      <c r="E2" s="22">
        <f>TITLE!$C$38*29.88</f>
        <v>19.123200000000001</v>
      </c>
      <c r="F2" s="112">
        <f>TITLE!$C$38*312.97</f>
        <v>200.30080000000001</v>
      </c>
      <c r="G2" s="113">
        <f>TITLE!$C$38*347.71</f>
        <v>222.53440000000001</v>
      </c>
    </row>
    <row r="3" spans="1:7" ht="15.75" customHeight="1" x14ac:dyDescent="0.15">
      <c r="A3" s="114"/>
      <c r="B3" s="25" t="s">
        <v>9</v>
      </c>
      <c r="C3" s="26" t="s">
        <v>11</v>
      </c>
      <c r="D3" s="27">
        <f t="shared" ref="D3:G3" si="0">D2*1.1</f>
        <v>132.40832000000003</v>
      </c>
      <c r="E3" s="27">
        <f t="shared" si="0"/>
        <v>21.035520000000002</v>
      </c>
      <c r="F3" s="115">
        <f t="shared" si="0"/>
        <v>220.33088000000004</v>
      </c>
      <c r="G3" s="116">
        <f t="shared" si="0"/>
        <v>244.78784000000002</v>
      </c>
    </row>
    <row r="4" spans="1:7" ht="15.75" customHeight="1" x14ac:dyDescent="0.15">
      <c r="A4" s="114"/>
      <c r="B4" s="29" t="s">
        <v>9</v>
      </c>
      <c r="C4" s="30" t="s">
        <v>12</v>
      </c>
      <c r="D4" s="31">
        <f t="shared" ref="D4:G4" si="1">D2*1.15</f>
        <v>138.42688000000001</v>
      </c>
      <c r="E4" s="31">
        <f t="shared" si="1"/>
        <v>21.991679999999999</v>
      </c>
      <c r="F4" s="137">
        <f t="shared" si="1"/>
        <v>230.34592000000001</v>
      </c>
      <c r="G4" s="138">
        <f t="shared" si="1"/>
        <v>255.91455999999999</v>
      </c>
    </row>
    <row r="5" spans="1:7" ht="15.75" customHeight="1" x14ac:dyDescent="0.15">
      <c r="A5" s="114"/>
      <c r="B5" s="139" t="s">
        <v>9</v>
      </c>
      <c r="C5" s="140" t="s">
        <v>13</v>
      </c>
      <c r="D5" s="141">
        <f t="shared" ref="D5:G5" si="2">D2*1.2</f>
        <v>144.44544000000002</v>
      </c>
      <c r="E5" s="141">
        <f t="shared" si="2"/>
        <v>22.947839999999999</v>
      </c>
      <c r="F5" s="142">
        <f t="shared" si="2"/>
        <v>240.36096000000001</v>
      </c>
      <c r="G5" s="143">
        <f t="shared" si="2"/>
        <v>267.04127999999997</v>
      </c>
    </row>
    <row r="6" spans="1:7" ht="6" customHeight="1" x14ac:dyDescent="0.15">
      <c r="A6" s="114"/>
      <c r="B6" s="144"/>
      <c r="C6" s="145"/>
      <c r="D6" s="145"/>
      <c r="E6" s="145"/>
      <c r="F6" s="146"/>
      <c r="G6" s="147"/>
    </row>
    <row r="7" spans="1:7" ht="15.75" customHeight="1" x14ac:dyDescent="0.15">
      <c r="A7" s="123"/>
      <c r="B7" s="20" t="s">
        <v>26</v>
      </c>
      <c r="C7" s="21" t="s">
        <v>10</v>
      </c>
      <c r="D7" s="22">
        <f>TITLE!$C$38*215.54</f>
        <v>137.94559999999998</v>
      </c>
      <c r="E7" s="22">
        <f>TITLE!$C$38*34.16</f>
        <v>21.862399999999997</v>
      </c>
      <c r="F7" s="112">
        <f>TITLE!$C$38*350.07</f>
        <v>224.04480000000001</v>
      </c>
      <c r="G7" s="113">
        <f>TITLE!$C$38*370.07</f>
        <v>236.84479999999999</v>
      </c>
    </row>
    <row r="8" spans="1:7" ht="15.75" customHeight="1" x14ac:dyDescent="0.15">
      <c r="A8" s="124" t="s">
        <v>18</v>
      </c>
      <c r="B8" s="25" t="s">
        <v>26</v>
      </c>
      <c r="C8" s="26" t="s">
        <v>11</v>
      </c>
      <c r="D8" s="27">
        <f>D7*1.1</f>
        <v>151.74016</v>
      </c>
      <c r="E8" s="27">
        <f>(E7)*(1.1)</f>
        <v>24.048639999999999</v>
      </c>
      <c r="F8" s="115">
        <f t="shared" ref="F8:G8" si="3">F7*1.1</f>
        <v>246.44928000000004</v>
      </c>
      <c r="G8" s="116">
        <f t="shared" si="3"/>
        <v>260.52928000000003</v>
      </c>
    </row>
    <row r="9" spans="1:7" ht="15.75" customHeight="1" x14ac:dyDescent="0.15">
      <c r="A9" s="75" t="s">
        <v>45</v>
      </c>
      <c r="B9" s="29" t="s">
        <v>26</v>
      </c>
      <c r="C9" s="30" t="s">
        <v>12</v>
      </c>
      <c r="D9" s="31">
        <f>D7*1.15</f>
        <v>158.63743999999997</v>
      </c>
      <c r="E9" s="31">
        <f>(E7)*(1.15)</f>
        <v>25.141759999999994</v>
      </c>
      <c r="F9" s="137">
        <f t="shared" ref="F9:G9" si="4">F7*1.15</f>
        <v>257.65152</v>
      </c>
      <c r="G9" s="138">
        <f t="shared" si="4"/>
        <v>272.37151999999998</v>
      </c>
    </row>
    <row r="10" spans="1:7" ht="15.75" customHeight="1" x14ac:dyDescent="0.15">
      <c r="A10" s="49" t="s">
        <v>20</v>
      </c>
      <c r="B10" s="139" t="s">
        <v>26</v>
      </c>
      <c r="C10" s="140" t="s">
        <v>13</v>
      </c>
      <c r="D10" s="141">
        <f t="shared" ref="D10:G10" si="5">(D7)*(1.2)</f>
        <v>165.53471999999996</v>
      </c>
      <c r="E10" s="141">
        <f t="shared" si="5"/>
        <v>26.234879999999997</v>
      </c>
      <c r="F10" s="142">
        <f t="shared" si="5"/>
        <v>268.85376000000002</v>
      </c>
      <c r="G10" s="143">
        <f t="shared" si="5"/>
        <v>284.21375999999998</v>
      </c>
    </row>
    <row r="11" spans="1:7" ht="6" customHeight="1" x14ac:dyDescent="0.15">
      <c r="A11" s="297" t="s">
        <v>46</v>
      </c>
      <c r="B11" s="81"/>
      <c r="C11" s="119"/>
      <c r="D11" s="120"/>
      <c r="E11" s="120"/>
      <c r="F11" s="121"/>
      <c r="G11" s="122"/>
    </row>
    <row r="12" spans="1:7" ht="15.75" customHeight="1" x14ac:dyDescent="0.15">
      <c r="A12" s="298"/>
      <c r="B12" s="76" t="s">
        <v>31</v>
      </c>
      <c r="C12" s="77" t="s">
        <v>10</v>
      </c>
      <c r="D12" s="22">
        <f>TITLE!$C$38*236.66</f>
        <v>151.4624</v>
      </c>
      <c r="E12" s="22">
        <f>TITLE!$C$38*39.47</f>
        <v>25.2608</v>
      </c>
      <c r="F12" s="112">
        <f>TITLE!$C$38*365.07</f>
        <v>233.6448</v>
      </c>
      <c r="G12" s="113">
        <f>TITLE!$C$38*384.82</f>
        <v>246.28479999999999</v>
      </c>
    </row>
    <row r="13" spans="1:7" ht="15.75" customHeight="1" x14ac:dyDescent="0.15">
      <c r="A13" s="297" t="s">
        <v>47</v>
      </c>
      <c r="B13" s="25" t="s">
        <v>31</v>
      </c>
      <c r="C13" s="26" t="s">
        <v>11</v>
      </c>
      <c r="D13" s="27">
        <f>D12*1.1</f>
        <v>166.60864000000001</v>
      </c>
      <c r="E13" s="27">
        <f>(E12)*(1.1)</f>
        <v>27.786880000000004</v>
      </c>
      <c r="F13" s="115">
        <f t="shared" ref="F13:G13" si="6">F12*1.1</f>
        <v>257.00928000000005</v>
      </c>
      <c r="G13" s="116">
        <f t="shared" si="6"/>
        <v>270.91327999999999</v>
      </c>
    </row>
    <row r="14" spans="1:7" ht="15.75" customHeight="1" x14ac:dyDescent="0.15">
      <c r="A14" s="298"/>
      <c r="B14" s="29" t="s">
        <v>31</v>
      </c>
      <c r="C14" s="30" t="s">
        <v>12</v>
      </c>
      <c r="D14" s="31">
        <f>D12*1.15</f>
        <v>174.18176</v>
      </c>
      <c r="E14" s="31">
        <f>(E12)*(1.15)</f>
        <v>29.049919999999997</v>
      </c>
      <c r="F14" s="137">
        <f t="shared" ref="F14:G14" si="7">F12*1.15</f>
        <v>268.69151999999997</v>
      </c>
      <c r="G14" s="138">
        <f t="shared" si="7"/>
        <v>283.22751999999997</v>
      </c>
    </row>
    <row r="15" spans="1:7" ht="15.75" customHeight="1" x14ac:dyDescent="0.15">
      <c r="A15" s="80"/>
      <c r="B15" s="139" t="s">
        <v>31</v>
      </c>
      <c r="C15" s="140" t="s">
        <v>13</v>
      </c>
      <c r="D15" s="141">
        <f t="shared" ref="D15:G15" si="8">(D12)*(1.2)</f>
        <v>181.75487999999999</v>
      </c>
      <c r="E15" s="141">
        <f t="shared" si="8"/>
        <v>30.312959999999997</v>
      </c>
      <c r="F15" s="142">
        <f t="shared" si="8"/>
        <v>280.37376</v>
      </c>
      <c r="G15" s="143">
        <f t="shared" si="8"/>
        <v>295.54175999999995</v>
      </c>
    </row>
    <row r="16" spans="1:7" ht="7.5" customHeight="1" x14ac:dyDescent="0.15">
      <c r="A16" s="131"/>
      <c r="B16" s="131"/>
      <c r="C16" s="131"/>
      <c r="D16" s="132"/>
      <c r="E16" s="132"/>
      <c r="F16" s="133"/>
      <c r="G16" s="133"/>
    </row>
    <row r="17" spans="1:7" ht="15.75" customHeight="1" x14ac:dyDescent="0.15">
      <c r="A17" s="111" t="s">
        <v>48</v>
      </c>
      <c r="B17" s="16" t="s">
        <v>3</v>
      </c>
      <c r="C17" s="17" t="s">
        <v>4</v>
      </c>
      <c r="D17" s="17" t="s">
        <v>5</v>
      </c>
      <c r="E17" s="17" t="s">
        <v>6</v>
      </c>
      <c r="F17" s="134" t="s">
        <v>7</v>
      </c>
      <c r="G17" s="135" t="s">
        <v>8</v>
      </c>
    </row>
    <row r="18" spans="1:7" ht="15.75" customHeight="1" x14ac:dyDescent="0.15">
      <c r="A18" s="148"/>
      <c r="B18" s="76" t="s">
        <v>9</v>
      </c>
      <c r="C18" s="77" t="s">
        <v>10</v>
      </c>
      <c r="D18" s="22">
        <v>156.04</v>
      </c>
      <c r="E18" s="22">
        <v>45</v>
      </c>
      <c r="F18" s="112">
        <v>285.95999999999998</v>
      </c>
      <c r="G18" s="113">
        <v>308.2</v>
      </c>
    </row>
    <row r="19" spans="1:7" ht="15.75" customHeight="1" x14ac:dyDescent="0.15">
      <c r="A19" s="149"/>
      <c r="B19" s="25" t="s">
        <v>9</v>
      </c>
      <c r="C19" s="26" t="s">
        <v>11</v>
      </c>
      <c r="D19" s="27">
        <v>169.14</v>
      </c>
      <c r="E19" s="27">
        <v>45</v>
      </c>
      <c r="F19" s="115">
        <v>307.06</v>
      </c>
      <c r="G19" s="116">
        <v>331.52</v>
      </c>
    </row>
    <row r="20" spans="1:7" ht="15.75" customHeight="1" x14ac:dyDescent="0.15">
      <c r="A20" s="149"/>
      <c r="B20" s="29" t="s">
        <v>9</v>
      </c>
      <c r="C20" s="30" t="s">
        <v>12</v>
      </c>
      <c r="D20" s="31">
        <v>175.7</v>
      </c>
      <c r="E20" s="31">
        <v>45</v>
      </c>
      <c r="F20" s="137">
        <v>317.61</v>
      </c>
      <c r="G20" s="138">
        <v>343.18</v>
      </c>
    </row>
    <row r="21" spans="1:7" ht="15.75" customHeight="1" x14ac:dyDescent="0.15">
      <c r="A21" s="149"/>
      <c r="B21" s="33" t="s">
        <v>9</v>
      </c>
      <c r="C21" s="34" t="s">
        <v>13</v>
      </c>
      <c r="D21" s="35">
        <v>182.25</v>
      </c>
      <c r="E21" s="35">
        <v>45</v>
      </c>
      <c r="F21" s="150">
        <v>328.16</v>
      </c>
      <c r="G21" s="151">
        <v>354.84</v>
      </c>
    </row>
    <row r="22" spans="1:7" ht="15.75" customHeight="1" x14ac:dyDescent="0.15">
      <c r="A22" s="149"/>
      <c r="B22" s="37" t="s">
        <v>9</v>
      </c>
      <c r="C22" s="38" t="s">
        <v>14</v>
      </c>
      <c r="D22" s="39">
        <v>268.2</v>
      </c>
      <c r="E22" s="39">
        <v>45</v>
      </c>
      <c r="F22" s="152">
        <v>532.89</v>
      </c>
      <c r="G22" s="153">
        <v>561.01</v>
      </c>
    </row>
    <row r="23" spans="1:7" ht="15.75" customHeight="1" x14ac:dyDescent="0.15">
      <c r="A23" s="149"/>
      <c r="B23" s="41" t="s">
        <v>9</v>
      </c>
      <c r="C23" s="42" t="s">
        <v>15</v>
      </c>
      <c r="D23" s="43">
        <v>268.2</v>
      </c>
      <c r="E23" s="43">
        <v>45</v>
      </c>
      <c r="F23" s="154">
        <v>532.89</v>
      </c>
      <c r="G23" s="155">
        <v>561.01</v>
      </c>
    </row>
    <row r="24" spans="1:7" ht="15.75" customHeight="1" x14ac:dyDescent="0.15">
      <c r="A24" s="156" t="s">
        <v>18</v>
      </c>
      <c r="B24" s="45" t="s">
        <v>9</v>
      </c>
      <c r="C24" s="46" t="s">
        <v>16</v>
      </c>
      <c r="D24" s="47">
        <v>268.2</v>
      </c>
      <c r="E24" s="47">
        <v>45</v>
      </c>
      <c r="F24" s="157">
        <v>532.89</v>
      </c>
      <c r="G24" s="158">
        <v>561.01</v>
      </c>
    </row>
    <row r="25" spans="1:7" ht="15.75" customHeight="1" x14ac:dyDescent="0.15">
      <c r="A25" s="159" t="s">
        <v>49</v>
      </c>
      <c r="B25" s="50" t="s">
        <v>9</v>
      </c>
      <c r="C25" s="51" t="s">
        <v>17</v>
      </c>
      <c r="D25" s="52">
        <v>268.2</v>
      </c>
      <c r="E25" s="52">
        <v>45</v>
      </c>
      <c r="F25" s="160">
        <v>532.89</v>
      </c>
      <c r="G25" s="161">
        <v>561.01</v>
      </c>
    </row>
    <row r="26" spans="1:7" ht="15.75" customHeight="1" x14ac:dyDescent="0.15">
      <c r="A26" s="162"/>
      <c r="B26" s="55" t="s">
        <v>9</v>
      </c>
      <c r="C26" s="56" t="s">
        <v>19</v>
      </c>
      <c r="D26" s="57">
        <v>268.2</v>
      </c>
      <c r="E26" s="57">
        <v>45</v>
      </c>
      <c r="F26" s="163">
        <v>532.89</v>
      </c>
      <c r="G26" s="164">
        <v>561.01</v>
      </c>
    </row>
    <row r="27" spans="1:7" ht="15.75" customHeight="1" x14ac:dyDescent="0.15">
      <c r="A27" s="165" t="s">
        <v>20</v>
      </c>
      <c r="B27" s="59" t="s">
        <v>9</v>
      </c>
      <c r="C27" s="60" t="s">
        <v>21</v>
      </c>
      <c r="D27" s="61">
        <v>397.9</v>
      </c>
      <c r="E27" s="61">
        <v>73.09</v>
      </c>
      <c r="F27" s="166">
        <v>644.27</v>
      </c>
      <c r="G27" s="167">
        <v>679.23</v>
      </c>
    </row>
    <row r="28" spans="1:7" ht="15.75" customHeight="1" x14ac:dyDescent="0.15">
      <c r="A28" s="165" t="s">
        <v>22</v>
      </c>
      <c r="B28" s="63" t="s">
        <v>9</v>
      </c>
      <c r="C28" s="64" t="s">
        <v>23</v>
      </c>
      <c r="D28" s="99">
        <v>430.33</v>
      </c>
      <c r="E28" s="99">
        <v>78.14</v>
      </c>
      <c r="F28" s="168">
        <v>693.77</v>
      </c>
      <c r="G28" s="169">
        <v>731.77</v>
      </c>
    </row>
    <row r="29" spans="1:7" ht="6" customHeight="1" x14ac:dyDescent="0.15">
      <c r="A29" s="75"/>
      <c r="B29" s="81"/>
      <c r="C29" s="119"/>
      <c r="D29" s="145"/>
      <c r="E29" s="145"/>
      <c r="F29" s="146"/>
      <c r="G29" s="147"/>
    </row>
    <row r="30" spans="1:7" ht="15.75" customHeight="1" x14ac:dyDescent="0.15">
      <c r="A30" s="162"/>
      <c r="B30" s="20" t="s">
        <v>26</v>
      </c>
      <c r="C30" s="21" t="s">
        <v>10</v>
      </c>
      <c r="D30" s="22">
        <v>173.62</v>
      </c>
      <c r="E30" s="22">
        <v>45</v>
      </c>
      <c r="F30" s="112">
        <v>309.68</v>
      </c>
      <c r="G30" s="113">
        <v>326.88</v>
      </c>
    </row>
    <row r="31" spans="1:7" ht="15.75" customHeight="1" x14ac:dyDescent="0.15">
      <c r="A31" s="162"/>
      <c r="B31" s="25" t="s">
        <v>26</v>
      </c>
      <c r="C31" s="26" t="s">
        <v>11</v>
      </c>
      <c r="D31" s="27">
        <v>188.48</v>
      </c>
      <c r="E31" s="27">
        <v>45</v>
      </c>
      <c r="F31" s="115">
        <v>333.14</v>
      </c>
      <c r="G31" s="116">
        <v>352.07</v>
      </c>
    </row>
    <row r="32" spans="1:7" ht="15.75" customHeight="1" x14ac:dyDescent="0.15">
      <c r="A32" s="301" t="s">
        <v>46</v>
      </c>
      <c r="B32" s="29" t="s">
        <v>26</v>
      </c>
      <c r="C32" s="30" t="s">
        <v>12</v>
      </c>
      <c r="D32" s="31">
        <v>195.91</v>
      </c>
      <c r="E32" s="31">
        <v>45</v>
      </c>
      <c r="F32" s="137">
        <v>344.88</v>
      </c>
      <c r="G32" s="138">
        <v>364.67</v>
      </c>
    </row>
    <row r="33" spans="1:7" ht="15.75" customHeight="1" x14ac:dyDescent="0.15">
      <c r="A33" s="290"/>
      <c r="B33" s="33" t="s">
        <v>26</v>
      </c>
      <c r="C33" s="34" t="s">
        <v>13</v>
      </c>
      <c r="D33" s="35">
        <v>203.34</v>
      </c>
      <c r="E33" s="35">
        <v>45</v>
      </c>
      <c r="F33" s="150">
        <v>356.61</v>
      </c>
      <c r="G33" s="151">
        <v>377.26</v>
      </c>
    </row>
    <row r="34" spans="1:7" ht="15.75" customHeight="1" x14ac:dyDescent="0.15">
      <c r="A34" s="162"/>
      <c r="B34" s="37" t="s">
        <v>26</v>
      </c>
      <c r="C34" s="38" t="s">
        <v>14</v>
      </c>
      <c r="D34" s="39">
        <v>268.2</v>
      </c>
      <c r="E34" s="39">
        <v>45</v>
      </c>
      <c r="F34" s="152">
        <v>532.89</v>
      </c>
      <c r="G34" s="153">
        <v>561.01</v>
      </c>
    </row>
    <row r="35" spans="1:7" ht="15.75" customHeight="1" x14ac:dyDescent="0.15">
      <c r="A35" s="162"/>
      <c r="B35" s="41" t="s">
        <v>26</v>
      </c>
      <c r="C35" s="42" t="s">
        <v>15</v>
      </c>
      <c r="D35" s="43">
        <v>268.2</v>
      </c>
      <c r="E35" s="43">
        <v>45</v>
      </c>
      <c r="F35" s="154">
        <v>532.89</v>
      </c>
      <c r="G35" s="155">
        <v>561.01</v>
      </c>
    </row>
    <row r="36" spans="1:7" ht="15.75" customHeight="1" x14ac:dyDescent="0.15">
      <c r="A36" s="162"/>
      <c r="B36" s="45" t="s">
        <v>26</v>
      </c>
      <c r="C36" s="46" t="s">
        <v>16</v>
      </c>
      <c r="D36" s="47">
        <v>268.2</v>
      </c>
      <c r="E36" s="47">
        <v>45</v>
      </c>
      <c r="F36" s="157">
        <v>532.89</v>
      </c>
      <c r="G36" s="158">
        <v>561.01</v>
      </c>
    </row>
    <row r="37" spans="1:7" ht="15.75" customHeight="1" x14ac:dyDescent="0.15">
      <c r="A37" s="301" t="s">
        <v>47</v>
      </c>
      <c r="B37" s="50" t="s">
        <v>26</v>
      </c>
      <c r="C37" s="51" t="s">
        <v>17</v>
      </c>
      <c r="D37" s="52">
        <v>268.2</v>
      </c>
      <c r="E37" s="52">
        <v>45</v>
      </c>
      <c r="F37" s="160">
        <v>532.89</v>
      </c>
      <c r="G37" s="161">
        <v>561.01</v>
      </c>
    </row>
    <row r="38" spans="1:7" ht="15.75" customHeight="1" x14ac:dyDescent="0.15">
      <c r="A38" s="290"/>
      <c r="B38" s="55" t="s">
        <v>26</v>
      </c>
      <c r="C38" s="56" t="s">
        <v>19</v>
      </c>
      <c r="D38" s="57">
        <v>268.2</v>
      </c>
      <c r="E38" s="57">
        <v>45</v>
      </c>
      <c r="F38" s="163">
        <v>532.89</v>
      </c>
      <c r="G38" s="164">
        <v>561.01</v>
      </c>
    </row>
    <row r="39" spans="1:7" ht="15.75" customHeight="1" x14ac:dyDescent="0.15">
      <c r="A39" s="290"/>
      <c r="B39" s="59" t="s">
        <v>26</v>
      </c>
      <c r="C39" s="60" t="s">
        <v>21</v>
      </c>
      <c r="D39" s="61">
        <v>397.9</v>
      </c>
      <c r="E39" s="61">
        <v>73.09</v>
      </c>
      <c r="F39" s="166">
        <v>644.27</v>
      </c>
      <c r="G39" s="167">
        <v>679.23</v>
      </c>
    </row>
    <row r="40" spans="1:7" ht="15.75" customHeight="1" x14ac:dyDescent="0.15">
      <c r="A40" s="290"/>
      <c r="B40" s="63" t="s">
        <v>26</v>
      </c>
      <c r="C40" s="64" t="s">
        <v>23</v>
      </c>
      <c r="D40" s="99">
        <v>430.33</v>
      </c>
      <c r="E40" s="99">
        <v>78.14</v>
      </c>
      <c r="F40" s="168">
        <v>693.77</v>
      </c>
      <c r="G40" s="169">
        <v>731.77</v>
      </c>
    </row>
    <row r="41" spans="1:7" ht="6" customHeight="1" x14ac:dyDescent="0.15">
      <c r="A41" s="71"/>
      <c r="B41" s="81"/>
      <c r="C41" s="82"/>
      <c r="D41" s="83"/>
      <c r="E41" s="83"/>
      <c r="F41" s="121"/>
      <c r="G41" s="122"/>
    </row>
    <row r="42" spans="1:7" ht="15.75" customHeight="1" x14ac:dyDescent="0.15">
      <c r="A42" s="71"/>
      <c r="B42" s="76" t="s">
        <v>31</v>
      </c>
      <c r="C42" s="77" t="s">
        <v>10</v>
      </c>
      <c r="D42" s="22">
        <v>187.13</v>
      </c>
      <c r="E42" s="22">
        <v>45</v>
      </c>
      <c r="F42" s="112">
        <v>322.51</v>
      </c>
      <c r="G42" s="113">
        <v>337.71</v>
      </c>
    </row>
    <row r="43" spans="1:7" ht="15.75" customHeight="1" x14ac:dyDescent="0.15">
      <c r="A43" s="71"/>
      <c r="B43" s="25" t="s">
        <v>31</v>
      </c>
      <c r="C43" s="26" t="s">
        <v>11</v>
      </c>
      <c r="D43" s="27">
        <v>203.34</v>
      </c>
      <c r="E43" s="27">
        <v>45</v>
      </c>
      <c r="F43" s="115">
        <v>347.26</v>
      </c>
      <c r="G43" s="116">
        <v>363.98</v>
      </c>
    </row>
    <row r="44" spans="1:7" ht="15.75" customHeight="1" x14ac:dyDescent="0.15">
      <c r="A44" s="71"/>
      <c r="B44" s="29" t="s">
        <v>31</v>
      </c>
      <c r="C44" s="30" t="s">
        <v>12</v>
      </c>
      <c r="D44" s="31">
        <v>211.45</v>
      </c>
      <c r="E44" s="31">
        <v>45</v>
      </c>
      <c r="F44" s="137">
        <v>359.63</v>
      </c>
      <c r="G44" s="138">
        <v>377.11</v>
      </c>
    </row>
    <row r="45" spans="1:7" ht="15.75" customHeight="1" x14ac:dyDescent="0.15">
      <c r="A45" s="71"/>
      <c r="B45" s="33" t="s">
        <v>31</v>
      </c>
      <c r="C45" s="34" t="s">
        <v>13</v>
      </c>
      <c r="D45" s="35">
        <v>219.56</v>
      </c>
      <c r="E45" s="35">
        <v>45</v>
      </c>
      <c r="F45" s="150">
        <v>372.01</v>
      </c>
      <c r="G45" s="151">
        <v>390.25</v>
      </c>
    </row>
    <row r="46" spans="1:7" ht="15.75" customHeight="1" x14ac:dyDescent="0.15">
      <c r="A46" s="71"/>
      <c r="B46" s="37" t="s">
        <v>31</v>
      </c>
      <c r="C46" s="38" t="s">
        <v>14</v>
      </c>
      <c r="D46" s="39">
        <v>268.2</v>
      </c>
      <c r="E46" s="39">
        <v>45</v>
      </c>
      <c r="F46" s="152">
        <v>532.89</v>
      </c>
      <c r="G46" s="153">
        <v>561.01</v>
      </c>
    </row>
    <row r="47" spans="1:7" ht="15.75" customHeight="1" x14ac:dyDescent="0.15">
      <c r="A47" s="71"/>
      <c r="B47" s="41" t="s">
        <v>31</v>
      </c>
      <c r="C47" s="42" t="s">
        <v>15</v>
      </c>
      <c r="D47" s="43">
        <v>268.2</v>
      </c>
      <c r="E47" s="43">
        <v>45</v>
      </c>
      <c r="F47" s="154">
        <v>532.89</v>
      </c>
      <c r="G47" s="155">
        <v>561.01</v>
      </c>
    </row>
    <row r="48" spans="1:7" ht="15.75" customHeight="1" x14ac:dyDescent="0.15">
      <c r="A48" s="170"/>
      <c r="B48" s="45" t="s">
        <v>31</v>
      </c>
      <c r="C48" s="46" t="s">
        <v>16</v>
      </c>
      <c r="D48" s="47">
        <v>268.2</v>
      </c>
      <c r="E48" s="47">
        <v>45</v>
      </c>
      <c r="F48" s="157">
        <v>532.89</v>
      </c>
      <c r="G48" s="158">
        <v>561.01</v>
      </c>
    </row>
    <row r="49" spans="1:7" ht="15.75" customHeight="1" x14ac:dyDescent="0.15">
      <c r="A49" s="170"/>
      <c r="B49" s="50" t="s">
        <v>31</v>
      </c>
      <c r="C49" s="51" t="s">
        <v>17</v>
      </c>
      <c r="D49" s="52">
        <v>268.2</v>
      </c>
      <c r="E49" s="52">
        <v>45</v>
      </c>
      <c r="F49" s="160">
        <v>532.89</v>
      </c>
      <c r="G49" s="161">
        <v>561.01</v>
      </c>
    </row>
    <row r="50" spans="1:7" ht="15.75" customHeight="1" x14ac:dyDescent="0.15">
      <c r="A50" s="170"/>
      <c r="B50" s="55" t="s">
        <v>31</v>
      </c>
      <c r="C50" s="56" t="s">
        <v>19</v>
      </c>
      <c r="D50" s="57">
        <v>268.2</v>
      </c>
      <c r="E50" s="57">
        <v>45</v>
      </c>
      <c r="F50" s="163">
        <v>532.89</v>
      </c>
      <c r="G50" s="164">
        <v>561.01</v>
      </c>
    </row>
    <row r="51" spans="1:7" ht="15.75" customHeight="1" x14ac:dyDescent="0.15">
      <c r="A51" s="170"/>
      <c r="B51" s="59" t="s">
        <v>31</v>
      </c>
      <c r="C51" s="60" t="s">
        <v>21</v>
      </c>
      <c r="D51" s="61">
        <v>397.9</v>
      </c>
      <c r="E51" s="61">
        <v>73.09</v>
      </c>
      <c r="F51" s="166">
        <v>644.27</v>
      </c>
      <c r="G51" s="167">
        <v>679.23</v>
      </c>
    </row>
    <row r="52" spans="1:7" ht="15.75" customHeight="1" x14ac:dyDescent="0.15">
      <c r="A52" s="171"/>
      <c r="B52" s="63" t="s">
        <v>31</v>
      </c>
      <c r="C52" s="64" t="s">
        <v>23</v>
      </c>
      <c r="D52" s="99">
        <v>430.33</v>
      </c>
      <c r="E52" s="99">
        <v>78.14</v>
      </c>
      <c r="F52" s="168">
        <v>693.77</v>
      </c>
      <c r="G52" s="169">
        <v>731.77</v>
      </c>
    </row>
    <row r="53" spans="1:7" ht="15.75" customHeight="1" x14ac:dyDescent="0.15"/>
    <row r="54" spans="1:7" ht="15.75" customHeight="1" x14ac:dyDescent="0.15"/>
    <row r="55" spans="1:7" ht="15.75" customHeight="1" x14ac:dyDescent="0.15"/>
    <row r="56" spans="1:7" ht="15.75" customHeight="1" x14ac:dyDescent="0.15"/>
    <row r="57" spans="1:7" ht="15.75" customHeight="1" x14ac:dyDescent="0.15"/>
    <row r="58" spans="1:7" ht="15.75" customHeight="1" x14ac:dyDescent="0.15"/>
    <row r="59" spans="1:7" ht="15.75" customHeight="1" x14ac:dyDescent="0.15"/>
    <row r="60" spans="1:7" ht="15.75" customHeight="1" x14ac:dyDescent="0.15"/>
    <row r="61" spans="1:7" ht="15.75" customHeight="1" x14ac:dyDescent="0.15"/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A11:A12"/>
    <mergeCell ref="A13:A14"/>
    <mergeCell ref="A32:A33"/>
    <mergeCell ref="A37:A40"/>
  </mergeCells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1160D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11" t="s">
        <v>50</v>
      </c>
      <c r="B1" s="16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18" t="s">
        <v>8</v>
      </c>
    </row>
    <row r="2" spans="1:7" ht="15.75" customHeight="1" x14ac:dyDescent="0.15">
      <c r="A2" s="172"/>
      <c r="B2" s="76" t="s">
        <v>9</v>
      </c>
      <c r="C2" s="77" t="s">
        <v>10</v>
      </c>
      <c r="D2" s="22">
        <v>138.38999999999999</v>
      </c>
      <c r="E2" s="22">
        <v>19.12</v>
      </c>
      <c r="F2" s="112">
        <v>225.08</v>
      </c>
      <c r="G2" s="113">
        <v>247.31</v>
      </c>
    </row>
    <row r="3" spans="1:7" ht="15.75" customHeight="1" x14ac:dyDescent="0.15">
      <c r="A3" s="173"/>
      <c r="B3" s="25" t="s">
        <v>9</v>
      </c>
      <c r="C3" s="26" t="s">
        <v>11</v>
      </c>
      <c r="D3" s="27">
        <v>152.22999999999999</v>
      </c>
      <c r="E3" s="27">
        <v>21.04</v>
      </c>
      <c r="F3" s="115">
        <v>247.58</v>
      </c>
      <c r="G3" s="116">
        <v>272.04000000000002</v>
      </c>
    </row>
    <row r="4" spans="1:7" ht="15.75" customHeight="1" x14ac:dyDescent="0.15">
      <c r="A4" s="173"/>
      <c r="B4" s="85" t="s">
        <v>9</v>
      </c>
      <c r="C4" s="86" t="s">
        <v>12</v>
      </c>
      <c r="D4" s="87">
        <v>159.15</v>
      </c>
      <c r="E4" s="87">
        <v>21.99</v>
      </c>
      <c r="F4" s="117">
        <v>258.83999999999997</v>
      </c>
      <c r="G4" s="118">
        <v>284.41000000000003</v>
      </c>
    </row>
    <row r="5" spans="1:7" ht="6" customHeight="1" x14ac:dyDescent="0.15">
      <c r="A5" s="114"/>
      <c r="B5" s="81"/>
      <c r="C5" s="119"/>
      <c r="D5" s="120"/>
      <c r="E5" s="120"/>
      <c r="F5" s="121"/>
      <c r="G5" s="122"/>
    </row>
    <row r="6" spans="1:7" ht="15.75" customHeight="1" x14ac:dyDescent="0.15">
      <c r="A6" s="114"/>
      <c r="B6" s="20" t="s">
        <v>26</v>
      </c>
      <c r="C6" s="21" t="s">
        <v>10</v>
      </c>
      <c r="D6" s="22">
        <v>155.97</v>
      </c>
      <c r="E6" s="22">
        <v>21.86</v>
      </c>
      <c r="F6" s="112">
        <v>278.79000000000002</v>
      </c>
      <c r="G6" s="113">
        <v>278.79000000000002</v>
      </c>
    </row>
    <row r="7" spans="1:7" ht="15.75" customHeight="1" x14ac:dyDescent="0.15">
      <c r="A7" s="123"/>
      <c r="B7" s="25" t="s">
        <v>26</v>
      </c>
      <c r="C7" s="26" t="s">
        <v>11</v>
      </c>
      <c r="D7" s="27">
        <v>171.56</v>
      </c>
      <c r="E7" s="27">
        <v>24.05</v>
      </c>
      <c r="F7" s="115">
        <v>306.67</v>
      </c>
      <c r="G7" s="116">
        <v>306.67</v>
      </c>
    </row>
    <row r="8" spans="1:7" ht="15.75" customHeight="1" x14ac:dyDescent="0.15">
      <c r="A8" s="124" t="s">
        <v>18</v>
      </c>
      <c r="B8" s="85" t="s">
        <v>26</v>
      </c>
      <c r="C8" s="86" t="s">
        <v>12</v>
      </c>
      <c r="D8" s="87">
        <v>179.36</v>
      </c>
      <c r="E8" s="87">
        <v>25.14</v>
      </c>
      <c r="F8" s="117">
        <v>320.61</v>
      </c>
      <c r="G8" s="118">
        <v>320.61</v>
      </c>
    </row>
    <row r="9" spans="1:7" ht="6" customHeight="1" x14ac:dyDescent="0.15">
      <c r="A9" s="71"/>
      <c r="B9" s="81"/>
      <c r="C9" s="119"/>
      <c r="D9" s="120"/>
      <c r="E9" s="120"/>
      <c r="F9" s="121"/>
      <c r="G9" s="122"/>
    </row>
    <row r="10" spans="1:7" ht="15.75" customHeight="1" x14ac:dyDescent="0.15">
      <c r="A10" s="159" t="s">
        <v>45</v>
      </c>
      <c r="B10" s="76" t="s">
        <v>31</v>
      </c>
      <c r="C10" s="77" t="s">
        <v>10</v>
      </c>
      <c r="D10" s="22">
        <v>169.48</v>
      </c>
      <c r="E10" s="22">
        <v>25.26</v>
      </c>
      <c r="F10" s="112">
        <v>291.58999999999997</v>
      </c>
      <c r="G10" s="113">
        <v>301.02999999999997</v>
      </c>
    </row>
    <row r="11" spans="1:7" ht="15.75" customHeight="1" x14ac:dyDescent="0.15">
      <c r="A11" s="165" t="s">
        <v>20</v>
      </c>
      <c r="B11" s="25" t="s">
        <v>31</v>
      </c>
      <c r="C11" s="26" t="s">
        <v>11</v>
      </c>
      <c r="D11" s="27">
        <v>186.43</v>
      </c>
      <c r="E11" s="27">
        <v>27.79</v>
      </c>
      <c r="F11" s="115">
        <v>320.75</v>
      </c>
      <c r="G11" s="116">
        <v>331.13</v>
      </c>
    </row>
    <row r="12" spans="1:7" ht="15.75" customHeight="1" x14ac:dyDescent="0.15">
      <c r="A12" s="297" t="s">
        <v>46</v>
      </c>
      <c r="B12" s="85" t="s">
        <v>31</v>
      </c>
      <c r="C12" s="86" t="s">
        <v>12</v>
      </c>
      <c r="D12" s="87">
        <v>194.9</v>
      </c>
      <c r="E12" s="87">
        <v>29.05</v>
      </c>
      <c r="F12" s="117">
        <v>335.33</v>
      </c>
      <c r="G12" s="118">
        <v>346.18</v>
      </c>
    </row>
    <row r="13" spans="1:7" ht="7.5" customHeight="1" x14ac:dyDescent="0.15">
      <c r="A13" s="298"/>
      <c r="B13" s="81"/>
      <c r="C13" s="119"/>
      <c r="D13" s="120"/>
      <c r="E13" s="120"/>
      <c r="F13" s="121"/>
      <c r="G13" s="122"/>
    </row>
    <row r="14" spans="1:7" ht="15.75" customHeight="1" x14ac:dyDescent="0.15">
      <c r="A14" s="297" t="s">
        <v>47</v>
      </c>
      <c r="B14" s="81"/>
      <c r="C14" s="119"/>
      <c r="D14" s="120"/>
      <c r="E14" s="120"/>
      <c r="F14" s="121"/>
      <c r="G14" s="122"/>
    </row>
    <row r="15" spans="1:7" ht="15.75" customHeight="1" x14ac:dyDescent="0.15">
      <c r="A15" s="300"/>
      <c r="B15" s="125"/>
      <c r="C15" s="126"/>
      <c r="D15" s="127"/>
      <c r="E15" s="127"/>
      <c r="F15" s="128"/>
      <c r="G15" s="129"/>
    </row>
    <row r="16" spans="1:7" ht="7.5" customHeight="1" x14ac:dyDescent="0.15">
      <c r="A16" s="174"/>
      <c r="B16" s="131"/>
      <c r="C16" s="131"/>
      <c r="D16" s="132"/>
      <c r="E16" s="132"/>
      <c r="F16" s="133"/>
      <c r="G16" s="133"/>
    </row>
    <row r="17" spans="1:7" ht="15.75" customHeight="1" x14ac:dyDescent="0.15">
      <c r="A17" s="175" t="s">
        <v>51</v>
      </c>
      <c r="B17" s="16" t="s">
        <v>3</v>
      </c>
      <c r="C17" s="17" t="s">
        <v>4</v>
      </c>
      <c r="D17" s="17" t="s">
        <v>5</v>
      </c>
      <c r="E17" s="17" t="s">
        <v>6</v>
      </c>
      <c r="F17" s="134" t="s">
        <v>7</v>
      </c>
      <c r="G17" s="135" t="s">
        <v>8</v>
      </c>
    </row>
    <row r="18" spans="1:7" ht="15.75" customHeight="1" x14ac:dyDescent="0.15">
      <c r="A18" s="19"/>
      <c r="B18" s="76" t="s">
        <v>9</v>
      </c>
      <c r="C18" s="77" t="s">
        <v>10</v>
      </c>
      <c r="D18" s="22">
        <v>163.38999999999999</v>
      </c>
      <c r="E18" s="22">
        <v>45</v>
      </c>
      <c r="F18" s="112">
        <v>300.08</v>
      </c>
      <c r="G18" s="113">
        <v>322.31</v>
      </c>
    </row>
    <row r="19" spans="1:7" ht="15.75" customHeight="1" x14ac:dyDescent="0.15">
      <c r="A19" s="114"/>
      <c r="B19" s="25" t="s">
        <v>9</v>
      </c>
      <c r="C19" s="26" t="s">
        <v>11</v>
      </c>
      <c r="D19" s="27">
        <v>177.23</v>
      </c>
      <c r="E19" s="27">
        <v>45</v>
      </c>
      <c r="F19" s="115">
        <v>322.58</v>
      </c>
      <c r="G19" s="116">
        <v>347.04</v>
      </c>
    </row>
    <row r="20" spans="1:7" ht="15.75" customHeight="1" x14ac:dyDescent="0.15">
      <c r="A20" s="114"/>
      <c r="B20" s="85" t="s">
        <v>9</v>
      </c>
      <c r="C20" s="86" t="s">
        <v>12</v>
      </c>
      <c r="D20" s="87">
        <v>184.15</v>
      </c>
      <c r="E20" s="87">
        <v>45</v>
      </c>
      <c r="F20" s="117">
        <v>333.84</v>
      </c>
      <c r="G20" s="118">
        <v>359.41</v>
      </c>
    </row>
    <row r="21" spans="1:7" ht="6" customHeight="1" x14ac:dyDescent="0.15">
      <c r="A21" s="114"/>
      <c r="B21" s="81"/>
      <c r="C21" s="119"/>
      <c r="D21" s="120"/>
      <c r="E21" s="120"/>
      <c r="F21" s="121"/>
      <c r="G21" s="122"/>
    </row>
    <row r="22" spans="1:7" ht="15.75" customHeight="1" x14ac:dyDescent="0.15">
      <c r="A22" s="114"/>
      <c r="B22" s="20" t="s">
        <v>26</v>
      </c>
      <c r="C22" s="21" t="s">
        <v>10</v>
      </c>
      <c r="D22" s="22">
        <v>180.97</v>
      </c>
      <c r="E22" s="22">
        <v>45</v>
      </c>
      <c r="F22" s="112">
        <v>353.79</v>
      </c>
      <c r="G22" s="113">
        <v>353.79</v>
      </c>
    </row>
    <row r="23" spans="1:7" ht="15.75" customHeight="1" x14ac:dyDescent="0.15">
      <c r="A23" s="123"/>
      <c r="B23" s="25" t="s">
        <v>26</v>
      </c>
      <c r="C23" s="26" t="s">
        <v>11</v>
      </c>
      <c r="D23" s="27">
        <v>196.56</v>
      </c>
      <c r="E23" s="27">
        <v>45</v>
      </c>
      <c r="F23" s="115">
        <v>381.67</v>
      </c>
      <c r="G23" s="116">
        <v>381.67</v>
      </c>
    </row>
    <row r="24" spans="1:7" ht="15.75" customHeight="1" x14ac:dyDescent="0.15">
      <c r="A24" s="124" t="s">
        <v>18</v>
      </c>
      <c r="B24" s="85" t="s">
        <v>26</v>
      </c>
      <c r="C24" s="86" t="s">
        <v>12</v>
      </c>
      <c r="D24" s="87">
        <v>204.36</v>
      </c>
      <c r="E24" s="87">
        <v>45</v>
      </c>
      <c r="F24" s="117">
        <v>395.61</v>
      </c>
      <c r="G24" s="118">
        <v>395.61</v>
      </c>
    </row>
    <row r="25" spans="1:7" ht="6" customHeight="1" x14ac:dyDescent="0.15">
      <c r="A25" s="71"/>
      <c r="B25" s="81"/>
      <c r="C25" s="119"/>
      <c r="D25" s="120"/>
      <c r="E25" s="120"/>
      <c r="F25" s="121"/>
      <c r="G25" s="122"/>
    </row>
    <row r="26" spans="1:7" ht="15.75" customHeight="1" x14ac:dyDescent="0.15">
      <c r="A26" s="159" t="s">
        <v>45</v>
      </c>
      <c r="B26" s="76" t="s">
        <v>31</v>
      </c>
      <c r="C26" s="77" t="s">
        <v>10</v>
      </c>
      <c r="D26" s="22">
        <v>194.48</v>
      </c>
      <c r="E26" s="22">
        <v>45</v>
      </c>
      <c r="F26" s="112">
        <v>366.59</v>
      </c>
      <c r="G26" s="113">
        <v>376.03</v>
      </c>
    </row>
    <row r="27" spans="1:7" ht="15.75" customHeight="1" x14ac:dyDescent="0.15">
      <c r="A27" s="165" t="s">
        <v>20</v>
      </c>
      <c r="B27" s="25" t="s">
        <v>31</v>
      </c>
      <c r="C27" s="26" t="s">
        <v>11</v>
      </c>
      <c r="D27" s="27">
        <v>211.43</v>
      </c>
      <c r="E27" s="27">
        <v>45</v>
      </c>
      <c r="F27" s="115">
        <v>395.75</v>
      </c>
      <c r="G27" s="116">
        <v>406.13</v>
      </c>
    </row>
    <row r="28" spans="1:7" ht="15.75" customHeight="1" x14ac:dyDescent="0.15">
      <c r="A28" s="297" t="s">
        <v>46</v>
      </c>
      <c r="B28" s="85" t="s">
        <v>31</v>
      </c>
      <c r="C28" s="86" t="s">
        <v>12</v>
      </c>
      <c r="D28" s="87">
        <v>219.9</v>
      </c>
      <c r="E28" s="87">
        <v>45</v>
      </c>
      <c r="F28" s="117">
        <v>410.33</v>
      </c>
      <c r="G28" s="118">
        <v>421.18</v>
      </c>
    </row>
    <row r="29" spans="1:7" ht="15.75" customHeight="1" x14ac:dyDescent="0.15">
      <c r="A29" s="298"/>
      <c r="B29" s="81"/>
      <c r="C29" s="119"/>
      <c r="D29" s="120"/>
      <c r="E29" s="120"/>
      <c r="F29" s="120"/>
      <c r="G29" s="176"/>
    </row>
    <row r="30" spans="1:7" ht="15.75" customHeight="1" x14ac:dyDescent="0.15">
      <c r="A30" s="297" t="s">
        <v>47</v>
      </c>
      <c r="B30" s="81"/>
      <c r="C30" s="119"/>
      <c r="D30" s="120"/>
      <c r="E30" s="120"/>
      <c r="F30" s="120"/>
      <c r="G30" s="176"/>
    </row>
    <row r="31" spans="1:7" ht="15.75" customHeight="1" x14ac:dyDescent="0.15">
      <c r="A31" s="300"/>
      <c r="B31" s="125"/>
      <c r="C31" s="126"/>
      <c r="D31" s="127"/>
      <c r="E31" s="127"/>
      <c r="F31" s="127"/>
      <c r="G31" s="177"/>
    </row>
    <row r="32" spans="1:7" ht="15" customHeight="1" x14ac:dyDescent="0.15">
      <c r="A32" s="178"/>
      <c r="B32" s="131"/>
      <c r="C32" s="131"/>
      <c r="D32" s="132"/>
      <c r="E32" s="132"/>
      <c r="F32" s="132"/>
      <c r="G32" s="132"/>
    </row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A12:A13"/>
    <mergeCell ref="A14:A15"/>
    <mergeCell ref="A28:A29"/>
    <mergeCell ref="A30:A31"/>
  </mergeCells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5100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79" t="s">
        <v>52</v>
      </c>
      <c r="B1" s="180" t="s">
        <v>3</v>
      </c>
      <c r="C1" s="181" t="s">
        <v>4</v>
      </c>
      <c r="D1" s="181" t="s">
        <v>5</v>
      </c>
      <c r="E1" s="181" t="s">
        <v>6</v>
      </c>
      <c r="F1" s="181" t="s">
        <v>7</v>
      </c>
      <c r="G1" s="182" t="s">
        <v>8</v>
      </c>
    </row>
    <row r="2" spans="1:7" ht="15.75" customHeight="1" x14ac:dyDescent="0.15">
      <c r="A2" s="183"/>
      <c r="B2" s="76" t="s">
        <v>53</v>
      </c>
      <c r="C2" s="77" t="s">
        <v>10</v>
      </c>
      <c r="D2" s="22">
        <v>146.79</v>
      </c>
      <c r="E2" s="22">
        <v>45</v>
      </c>
      <c r="F2" s="22">
        <v>250.08</v>
      </c>
      <c r="G2" s="23">
        <v>269.88</v>
      </c>
    </row>
    <row r="3" spans="1:7" ht="15.75" customHeight="1" x14ac:dyDescent="0.15">
      <c r="A3" s="24"/>
      <c r="B3" s="25" t="s">
        <v>53</v>
      </c>
      <c r="C3" s="26" t="s">
        <v>11</v>
      </c>
      <c r="D3" s="27">
        <v>158.97</v>
      </c>
      <c r="E3" s="27">
        <v>45</v>
      </c>
      <c r="F3" s="27">
        <v>267.58999999999997</v>
      </c>
      <c r="G3" s="28">
        <v>289.37</v>
      </c>
    </row>
    <row r="4" spans="1:7" ht="15.75" customHeight="1" x14ac:dyDescent="0.15">
      <c r="A4" s="24"/>
      <c r="B4" s="85" t="s">
        <v>53</v>
      </c>
      <c r="C4" s="86" t="s">
        <v>12</v>
      </c>
      <c r="D4" s="87">
        <v>165.06</v>
      </c>
      <c r="E4" s="87">
        <v>45</v>
      </c>
      <c r="F4" s="87">
        <v>276.33999999999997</v>
      </c>
      <c r="G4" s="88">
        <v>299.11</v>
      </c>
    </row>
    <row r="5" spans="1:7" ht="6" customHeight="1" x14ac:dyDescent="0.15">
      <c r="A5" s="24"/>
      <c r="B5" s="184"/>
      <c r="C5" s="184"/>
      <c r="D5" s="184"/>
      <c r="E5" s="184"/>
      <c r="F5" s="184"/>
      <c r="G5" s="185"/>
    </row>
    <row r="6" spans="1:7" ht="15.75" customHeight="1" x14ac:dyDescent="0.15">
      <c r="A6" s="24"/>
      <c r="B6" s="76" t="s">
        <v>54</v>
      </c>
      <c r="C6" s="77" t="s">
        <v>10</v>
      </c>
      <c r="D6" s="22">
        <v>172.44</v>
      </c>
      <c r="E6" s="22">
        <v>45</v>
      </c>
      <c r="F6" s="22">
        <v>262.17</v>
      </c>
      <c r="G6" s="23">
        <v>283.38</v>
      </c>
    </row>
    <row r="7" spans="1:7" ht="15.75" customHeight="1" x14ac:dyDescent="0.15">
      <c r="A7" s="24"/>
      <c r="B7" s="25" t="s">
        <v>54</v>
      </c>
      <c r="C7" s="26" t="s">
        <v>11</v>
      </c>
      <c r="D7" s="27">
        <v>187.18</v>
      </c>
      <c r="E7" s="27">
        <v>45</v>
      </c>
      <c r="F7" s="27">
        <v>280.89</v>
      </c>
      <c r="G7" s="28">
        <v>304.22000000000003</v>
      </c>
    </row>
    <row r="8" spans="1:7" ht="15.75" customHeight="1" x14ac:dyDescent="0.15">
      <c r="A8" s="183"/>
      <c r="B8" s="85" t="s">
        <v>54</v>
      </c>
      <c r="C8" s="86" t="s">
        <v>12</v>
      </c>
      <c r="D8" s="87">
        <v>194.55</v>
      </c>
      <c r="E8" s="87">
        <v>45</v>
      </c>
      <c r="F8" s="87">
        <v>290.25</v>
      </c>
      <c r="G8" s="88">
        <v>314.64</v>
      </c>
    </row>
    <row r="9" spans="1:7" ht="6" customHeight="1" x14ac:dyDescent="0.15">
      <c r="A9" s="24"/>
      <c r="B9" s="81"/>
      <c r="C9" s="119"/>
      <c r="D9" s="120"/>
      <c r="E9" s="120"/>
      <c r="F9" s="120"/>
      <c r="G9" s="176"/>
    </row>
    <row r="10" spans="1:7" ht="15.75" customHeight="1" x14ac:dyDescent="0.15">
      <c r="A10" s="156" t="s">
        <v>18</v>
      </c>
      <c r="B10" s="76" t="s">
        <v>55</v>
      </c>
      <c r="C10" s="77" t="s">
        <v>10</v>
      </c>
      <c r="D10" s="22">
        <v>198.08</v>
      </c>
      <c r="E10" s="22">
        <v>45</v>
      </c>
      <c r="F10" s="22">
        <v>274.19</v>
      </c>
      <c r="G10" s="23">
        <v>293.95999999999998</v>
      </c>
    </row>
    <row r="11" spans="1:7" ht="15.75" customHeight="1" x14ac:dyDescent="0.15">
      <c r="A11" s="165" t="s">
        <v>56</v>
      </c>
      <c r="B11" s="25" t="s">
        <v>55</v>
      </c>
      <c r="C11" s="26" t="s">
        <v>11</v>
      </c>
      <c r="D11" s="27">
        <v>215.38</v>
      </c>
      <c r="E11" s="27">
        <v>45</v>
      </c>
      <c r="F11" s="27">
        <v>294.11</v>
      </c>
      <c r="G11" s="28">
        <v>315.85000000000002</v>
      </c>
    </row>
    <row r="12" spans="1:7" ht="15.75" customHeight="1" x14ac:dyDescent="0.15">
      <c r="A12" s="186"/>
      <c r="B12" s="85" t="s">
        <v>55</v>
      </c>
      <c r="C12" s="86" t="s">
        <v>12</v>
      </c>
      <c r="D12" s="87">
        <v>224.04</v>
      </c>
      <c r="E12" s="87">
        <v>45</v>
      </c>
      <c r="F12" s="87">
        <v>304.07</v>
      </c>
      <c r="G12" s="88">
        <v>326.8</v>
      </c>
    </row>
    <row r="13" spans="1:7" ht="7.5" customHeight="1" x14ac:dyDescent="0.15">
      <c r="A13" s="174"/>
      <c r="B13" s="187"/>
      <c r="C13" s="187"/>
      <c r="D13" s="188"/>
      <c r="E13" s="188"/>
      <c r="F13" s="188"/>
      <c r="G13" s="188"/>
    </row>
    <row r="14" spans="1:7" ht="15.75" customHeight="1" x14ac:dyDescent="0.15">
      <c r="A14" s="179" t="s">
        <v>57</v>
      </c>
      <c r="B14" s="180" t="s">
        <v>3</v>
      </c>
      <c r="C14" s="181" t="s">
        <v>4</v>
      </c>
      <c r="D14" s="181" t="s">
        <v>5</v>
      </c>
      <c r="E14" s="181" t="s">
        <v>6</v>
      </c>
      <c r="F14" s="181" t="s">
        <v>7</v>
      </c>
      <c r="G14" s="182" t="s">
        <v>8</v>
      </c>
    </row>
    <row r="15" spans="1:7" ht="15.75" customHeight="1" x14ac:dyDescent="0.15">
      <c r="A15" s="19"/>
      <c r="B15" s="76" t="s">
        <v>9</v>
      </c>
      <c r="C15" s="77" t="s">
        <v>10</v>
      </c>
      <c r="D15" s="22">
        <v>203.29</v>
      </c>
      <c r="E15" s="22">
        <v>45</v>
      </c>
      <c r="F15" s="22">
        <v>367.58</v>
      </c>
      <c r="G15" s="23">
        <v>404.15</v>
      </c>
    </row>
    <row r="16" spans="1:7" ht="15.75" customHeight="1" x14ac:dyDescent="0.15">
      <c r="A16" s="114"/>
      <c r="B16" s="25" t="s">
        <v>9</v>
      </c>
      <c r="C16" s="26" t="s">
        <v>11</v>
      </c>
      <c r="D16" s="27">
        <v>221.12</v>
      </c>
      <c r="E16" s="27">
        <v>45</v>
      </c>
      <c r="F16" s="27">
        <v>396.83</v>
      </c>
      <c r="G16" s="28">
        <v>437.07</v>
      </c>
    </row>
    <row r="17" spans="1:7" ht="15.75" customHeight="1" x14ac:dyDescent="0.15">
      <c r="A17" s="114"/>
      <c r="B17" s="85" t="s">
        <v>9</v>
      </c>
      <c r="C17" s="86" t="s">
        <v>12</v>
      </c>
      <c r="D17" s="87">
        <v>230.03</v>
      </c>
      <c r="E17" s="87">
        <v>45</v>
      </c>
      <c r="F17" s="87">
        <v>411.46</v>
      </c>
      <c r="G17" s="88">
        <v>453.52</v>
      </c>
    </row>
    <row r="18" spans="1:7" ht="6" customHeight="1" x14ac:dyDescent="0.15">
      <c r="A18" s="114"/>
      <c r="B18" s="125"/>
      <c r="C18" s="126"/>
      <c r="D18" s="184"/>
      <c r="E18" s="184"/>
      <c r="F18" s="184"/>
      <c r="G18" s="185"/>
    </row>
    <row r="19" spans="1:7" ht="15.75" customHeight="1" x14ac:dyDescent="0.15">
      <c r="A19" s="114"/>
      <c r="B19" s="20" t="s">
        <v>26</v>
      </c>
      <c r="C19" s="21" t="s">
        <v>10</v>
      </c>
      <c r="D19" s="22">
        <v>244.44</v>
      </c>
      <c r="E19" s="22">
        <v>45</v>
      </c>
      <c r="F19" s="22">
        <v>408.73</v>
      </c>
      <c r="G19" s="23">
        <v>440.72</v>
      </c>
    </row>
    <row r="20" spans="1:7" ht="15.75" customHeight="1" x14ac:dyDescent="0.15">
      <c r="A20" s="123"/>
      <c r="B20" s="25" t="s">
        <v>26</v>
      </c>
      <c r="C20" s="26" t="s">
        <v>11</v>
      </c>
      <c r="D20" s="27">
        <v>266.39</v>
      </c>
      <c r="E20" s="27">
        <v>45</v>
      </c>
      <c r="F20" s="27">
        <v>442.1</v>
      </c>
      <c r="G20" s="28">
        <v>477.29</v>
      </c>
    </row>
    <row r="21" spans="1:7" ht="15.75" customHeight="1" x14ac:dyDescent="0.15">
      <c r="A21" s="124" t="s">
        <v>18</v>
      </c>
      <c r="B21" s="85" t="s">
        <v>26</v>
      </c>
      <c r="C21" s="86" t="s">
        <v>12</v>
      </c>
      <c r="D21" s="87">
        <v>277.36</v>
      </c>
      <c r="E21" s="87">
        <v>45</v>
      </c>
      <c r="F21" s="87">
        <v>458.79</v>
      </c>
      <c r="G21" s="88">
        <v>495.57</v>
      </c>
    </row>
    <row r="22" spans="1:7" ht="6" customHeight="1" x14ac:dyDescent="0.15">
      <c r="A22" s="71"/>
      <c r="B22" s="81"/>
      <c r="C22" s="119"/>
      <c r="D22" s="120"/>
      <c r="E22" s="120"/>
      <c r="F22" s="120"/>
      <c r="G22" s="176"/>
    </row>
    <row r="23" spans="1:7" ht="15.75" customHeight="1" x14ac:dyDescent="0.15">
      <c r="A23" s="159" t="s">
        <v>58</v>
      </c>
      <c r="B23" s="76" t="s">
        <v>31</v>
      </c>
      <c r="C23" s="77" t="s">
        <v>10</v>
      </c>
      <c r="D23" s="22">
        <v>266.38</v>
      </c>
      <c r="E23" s="22">
        <v>45</v>
      </c>
      <c r="F23" s="22">
        <v>544.94000000000005</v>
      </c>
      <c r="G23" s="23">
        <v>618.08000000000004</v>
      </c>
    </row>
    <row r="24" spans="1:7" ht="15.75" customHeight="1" x14ac:dyDescent="0.15">
      <c r="A24" s="165" t="s">
        <v>59</v>
      </c>
      <c r="B24" s="25" t="s">
        <v>31</v>
      </c>
      <c r="C24" s="26" t="s">
        <v>11</v>
      </c>
      <c r="D24" s="27">
        <v>290.51</v>
      </c>
      <c r="E24" s="27">
        <v>45</v>
      </c>
      <c r="F24" s="27">
        <v>591.92999999999995</v>
      </c>
      <c r="G24" s="28">
        <v>672.39</v>
      </c>
    </row>
    <row r="25" spans="1:7" ht="15.75" customHeight="1" x14ac:dyDescent="0.15">
      <c r="A25" s="186" t="s">
        <v>60</v>
      </c>
      <c r="B25" s="85" t="s">
        <v>31</v>
      </c>
      <c r="C25" s="86" t="s">
        <v>12</v>
      </c>
      <c r="D25" s="87">
        <v>302.58</v>
      </c>
      <c r="E25" s="87">
        <v>45</v>
      </c>
      <c r="F25" s="87">
        <v>615.42999999999995</v>
      </c>
      <c r="G25" s="88">
        <v>699.55</v>
      </c>
    </row>
    <row r="26" spans="1:7" ht="6.75" customHeight="1" x14ac:dyDescent="0.15">
      <c r="A26" s="174"/>
      <c r="B26" s="189"/>
      <c r="C26" s="189"/>
      <c r="D26" s="190"/>
      <c r="E26" s="190"/>
      <c r="F26" s="190"/>
      <c r="G26" s="190"/>
    </row>
    <row r="27" spans="1:7" ht="15.75" customHeight="1" x14ac:dyDescent="0.15">
      <c r="A27" s="179" t="s">
        <v>61</v>
      </c>
      <c r="B27" s="180" t="s">
        <v>3</v>
      </c>
      <c r="C27" s="181" t="s">
        <v>4</v>
      </c>
      <c r="D27" s="181" t="s">
        <v>5</v>
      </c>
      <c r="E27" s="181" t="s">
        <v>6</v>
      </c>
      <c r="F27" s="181" t="s">
        <v>7</v>
      </c>
      <c r="G27" s="182" t="s">
        <v>8</v>
      </c>
    </row>
    <row r="28" spans="1:7" ht="15.75" customHeight="1" x14ac:dyDescent="0.15">
      <c r="A28" s="19"/>
      <c r="B28" s="76" t="s">
        <v>9</v>
      </c>
      <c r="C28" s="77" t="s">
        <v>10</v>
      </c>
      <c r="D28" s="22">
        <v>142.94</v>
      </c>
      <c r="E28" s="22">
        <v>45</v>
      </c>
      <c r="F28" s="22">
        <v>305.39999999999998</v>
      </c>
      <c r="G28" s="23">
        <v>340.14</v>
      </c>
    </row>
    <row r="29" spans="1:7" ht="15.75" customHeight="1" x14ac:dyDescent="0.15">
      <c r="A29" s="114"/>
      <c r="B29" s="25" t="s">
        <v>9</v>
      </c>
      <c r="C29" s="26" t="s">
        <v>11</v>
      </c>
      <c r="D29" s="27">
        <v>154.72999999999999</v>
      </c>
      <c r="E29" s="27">
        <v>45</v>
      </c>
      <c r="F29" s="27">
        <v>328.44</v>
      </c>
      <c r="G29" s="28">
        <v>366.65</v>
      </c>
    </row>
    <row r="30" spans="1:7" ht="15.75" customHeight="1" x14ac:dyDescent="0.15">
      <c r="A30" s="114"/>
      <c r="B30" s="85" t="s">
        <v>9</v>
      </c>
      <c r="C30" s="86" t="s">
        <v>12</v>
      </c>
      <c r="D30" s="87">
        <v>160.63</v>
      </c>
      <c r="E30" s="87">
        <v>45</v>
      </c>
      <c r="F30" s="87">
        <v>339.96</v>
      </c>
      <c r="G30" s="88">
        <v>379.91</v>
      </c>
    </row>
    <row r="31" spans="1:7" ht="6" customHeight="1" x14ac:dyDescent="0.15">
      <c r="A31" s="114"/>
      <c r="B31" s="81"/>
      <c r="C31" s="119"/>
      <c r="D31" s="184"/>
      <c r="E31" s="184"/>
      <c r="F31" s="184"/>
      <c r="G31" s="185"/>
    </row>
    <row r="32" spans="1:7" ht="15.75" customHeight="1" x14ac:dyDescent="0.15">
      <c r="A32" s="114"/>
      <c r="B32" s="20" t="s">
        <v>26</v>
      </c>
      <c r="C32" s="21" t="s">
        <v>10</v>
      </c>
      <c r="D32" s="22">
        <v>172.2</v>
      </c>
      <c r="E32" s="22">
        <v>45</v>
      </c>
      <c r="F32" s="22">
        <v>363</v>
      </c>
      <c r="G32" s="23">
        <v>406.88</v>
      </c>
    </row>
    <row r="33" spans="1:7" ht="15.75" customHeight="1" x14ac:dyDescent="0.15">
      <c r="A33" s="123"/>
      <c r="B33" s="25" t="s">
        <v>26</v>
      </c>
      <c r="C33" s="26" t="s">
        <v>11</v>
      </c>
      <c r="D33" s="27">
        <v>186.92</v>
      </c>
      <c r="E33" s="27">
        <v>45</v>
      </c>
      <c r="F33" s="27">
        <v>391.8</v>
      </c>
      <c r="G33" s="28">
        <v>440.07</v>
      </c>
    </row>
    <row r="34" spans="1:7" ht="15.75" customHeight="1" x14ac:dyDescent="0.15">
      <c r="A34" s="124" t="s">
        <v>18</v>
      </c>
      <c r="B34" s="85" t="s">
        <v>26</v>
      </c>
      <c r="C34" s="86" t="s">
        <v>12</v>
      </c>
      <c r="D34" s="87">
        <v>194.28</v>
      </c>
      <c r="E34" s="87">
        <v>45</v>
      </c>
      <c r="F34" s="87">
        <v>406.2</v>
      </c>
      <c r="G34" s="88">
        <v>456.67</v>
      </c>
    </row>
    <row r="35" spans="1:7" ht="6" customHeight="1" x14ac:dyDescent="0.15">
      <c r="A35" s="71"/>
      <c r="B35" s="81"/>
      <c r="C35" s="119"/>
      <c r="D35" s="120"/>
      <c r="E35" s="120"/>
      <c r="F35" s="120"/>
      <c r="G35" s="176"/>
    </row>
    <row r="36" spans="1:7" ht="15.75" customHeight="1" x14ac:dyDescent="0.15">
      <c r="A36" s="159" t="s">
        <v>62</v>
      </c>
      <c r="B36" s="20" t="s">
        <v>31</v>
      </c>
      <c r="C36" s="77" t="s">
        <v>10</v>
      </c>
      <c r="D36" s="22">
        <v>201.46</v>
      </c>
      <c r="E36" s="22">
        <v>45</v>
      </c>
      <c r="F36" s="22">
        <v>420.6</v>
      </c>
      <c r="G36" s="23">
        <v>472.72</v>
      </c>
    </row>
    <row r="37" spans="1:7" ht="15.75" customHeight="1" x14ac:dyDescent="0.15">
      <c r="A37" s="165" t="s">
        <v>63</v>
      </c>
      <c r="B37" s="25" t="s">
        <v>31</v>
      </c>
      <c r="C37" s="26" t="s">
        <v>11</v>
      </c>
      <c r="D37" s="27">
        <v>219.11</v>
      </c>
      <c r="E37" s="27">
        <v>45</v>
      </c>
      <c r="F37" s="27">
        <v>455.16</v>
      </c>
      <c r="G37" s="28">
        <v>512.49</v>
      </c>
    </row>
    <row r="38" spans="1:7" ht="15.75" customHeight="1" x14ac:dyDescent="0.15">
      <c r="A38" s="186" t="s">
        <v>64</v>
      </c>
      <c r="B38" s="85" t="s">
        <v>31</v>
      </c>
      <c r="C38" s="86" t="s">
        <v>12</v>
      </c>
      <c r="D38" s="87">
        <v>227.93</v>
      </c>
      <c r="E38" s="87">
        <v>45</v>
      </c>
      <c r="F38" s="87">
        <v>472.44</v>
      </c>
      <c r="G38" s="88">
        <v>532.37</v>
      </c>
    </row>
    <row r="39" spans="1:7" ht="7.5" customHeight="1" x14ac:dyDescent="0.15">
      <c r="A39" s="174"/>
      <c r="B39" s="187"/>
      <c r="C39" s="187"/>
      <c r="D39" s="188"/>
      <c r="E39" s="188"/>
      <c r="F39" s="188"/>
      <c r="G39" s="188"/>
    </row>
    <row r="40" spans="1:7" ht="15.75" customHeight="1" x14ac:dyDescent="0.15">
      <c r="A40" s="109"/>
      <c r="C40" s="110"/>
      <c r="D40" s="110"/>
      <c r="E40" s="110"/>
      <c r="F40" s="110"/>
    </row>
    <row r="41" spans="1:7" ht="15.75" customHeight="1" x14ac:dyDescent="0.15">
      <c r="A41" s="109"/>
      <c r="C41" s="110"/>
      <c r="D41" s="110"/>
      <c r="E41" s="110"/>
      <c r="F41" s="110"/>
    </row>
    <row r="42" spans="1:7" ht="15.75" customHeight="1" x14ac:dyDescent="0.15">
      <c r="A42" s="109"/>
      <c r="C42" s="110"/>
      <c r="D42" s="110"/>
      <c r="E42" s="110"/>
      <c r="F42" s="110"/>
    </row>
    <row r="43" spans="1:7" ht="15.75" customHeight="1" x14ac:dyDescent="0.15">
      <c r="A43" s="109"/>
      <c r="C43" s="110"/>
      <c r="D43" s="110"/>
      <c r="E43" s="110"/>
      <c r="F43" s="110"/>
    </row>
    <row r="44" spans="1:7" ht="15.75" customHeight="1" x14ac:dyDescent="0.15">
      <c r="A44" s="109"/>
      <c r="B44" s="109"/>
      <c r="C44" s="109"/>
      <c r="D44" s="109"/>
      <c r="E44" s="109"/>
      <c r="F44" s="109"/>
      <c r="G44" s="109"/>
    </row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5100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79" t="s">
        <v>65</v>
      </c>
      <c r="B1" s="180" t="s">
        <v>3</v>
      </c>
      <c r="C1" s="181" t="s">
        <v>4</v>
      </c>
      <c r="D1" s="181" t="s">
        <v>5</v>
      </c>
      <c r="E1" s="181" t="s">
        <v>6</v>
      </c>
      <c r="F1" s="181" t="s">
        <v>7</v>
      </c>
      <c r="G1" s="182" t="s">
        <v>8</v>
      </c>
    </row>
    <row r="2" spans="1:7" ht="15.75" customHeight="1" x14ac:dyDescent="0.15">
      <c r="A2" s="19"/>
      <c r="B2" s="76" t="s">
        <v>9</v>
      </c>
      <c r="C2" s="77" t="s">
        <v>10</v>
      </c>
      <c r="D2" s="22">
        <v>149.19</v>
      </c>
      <c r="E2" s="22">
        <v>45</v>
      </c>
      <c r="F2" s="112">
        <v>286.64</v>
      </c>
      <c r="G2" s="113">
        <v>286.64</v>
      </c>
    </row>
    <row r="3" spans="1:7" ht="15.75" customHeight="1" x14ac:dyDescent="0.15">
      <c r="A3" s="114"/>
      <c r="B3" s="25" t="s">
        <v>9</v>
      </c>
      <c r="C3" s="26" t="s">
        <v>11</v>
      </c>
      <c r="D3" s="27">
        <v>161.61000000000001</v>
      </c>
      <c r="E3" s="27">
        <v>45</v>
      </c>
      <c r="F3" s="115">
        <v>307.81</v>
      </c>
      <c r="G3" s="116">
        <v>307.81</v>
      </c>
    </row>
    <row r="4" spans="1:7" ht="15.75" customHeight="1" x14ac:dyDescent="0.15">
      <c r="A4" s="114"/>
      <c r="B4" s="85" t="s">
        <v>9</v>
      </c>
      <c r="C4" s="86" t="s">
        <v>12</v>
      </c>
      <c r="D4" s="87">
        <v>167.82</v>
      </c>
      <c r="E4" s="87">
        <v>45</v>
      </c>
      <c r="F4" s="117">
        <v>318.39</v>
      </c>
      <c r="G4" s="118">
        <v>318.39</v>
      </c>
    </row>
    <row r="5" spans="1:7" ht="6" customHeight="1" x14ac:dyDescent="0.15">
      <c r="A5" s="114"/>
      <c r="B5" s="81"/>
      <c r="C5" s="119"/>
      <c r="D5" s="120"/>
      <c r="E5" s="120"/>
      <c r="F5" s="121"/>
      <c r="G5" s="122"/>
    </row>
    <row r="6" spans="1:7" ht="15.75" customHeight="1" x14ac:dyDescent="0.15">
      <c r="A6" s="114"/>
      <c r="B6" s="20" t="s">
        <v>26</v>
      </c>
      <c r="C6" s="21" t="s">
        <v>10</v>
      </c>
      <c r="D6" s="22">
        <v>170.71</v>
      </c>
      <c r="E6" s="22">
        <v>45</v>
      </c>
      <c r="F6" s="112">
        <v>298.10000000000002</v>
      </c>
      <c r="G6" s="113">
        <v>330.97</v>
      </c>
    </row>
    <row r="7" spans="1:7" ht="15.75" customHeight="1" x14ac:dyDescent="0.15">
      <c r="A7" s="123"/>
      <c r="B7" s="25" t="s">
        <v>26</v>
      </c>
      <c r="C7" s="26" t="s">
        <v>11</v>
      </c>
      <c r="D7" s="27">
        <v>185.28</v>
      </c>
      <c r="E7" s="27">
        <v>45</v>
      </c>
      <c r="F7" s="115">
        <v>320.41000000000003</v>
      </c>
      <c r="G7" s="116">
        <v>356.56</v>
      </c>
    </row>
    <row r="8" spans="1:7" ht="15.75" customHeight="1" x14ac:dyDescent="0.15">
      <c r="A8" s="124" t="s">
        <v>18</v>
      </c>
      <c r="B8" s="85" t="s">
        <v>26</v>
      </c>
      <c r="C8" s="86" t="s">
        <v>12</v>
      </c>
      <c r="D8" s="87">
        <v>192.57</v>
      </c>
      <c r="E8" s="87">
        <v>45</v>
      </c>
      <c r="F8" s="117">
        <v>331.56</v>
      </c>
      <c r="G8" s="118">
        <v>369.36</v>
      </c>
    </row>
    <row r="9" spans="1:7" ht="6" customHeight="1" x14ac:dyDescent="0.15">
      <c r="A9" s="71"/>
      <c r="B9" s="81"/>
      <c r="C9" s="119"/>
      <c r="D9" s="120"/>
      <c r="E9" s="120"/>
      <c r="F9" s="121"/>
      <c r="G9" s="122"/>
    </row>
    <row r="10" spans="1:7" ht="15.75" customHeight="1" x14ac:dyDescent="0.15">
      <c r="A10" s="75" t="s">
        <v>66</v>
      </c>
      <c r="B10" s="76" t="s">
        <v>31</v>
      </c>
      <c r="C10" s="77" t="s">
        <v>10</v>
      </c>
      <c r="D10" s="22">
        <v>178.8</v>
      </c>
      <c r="E10" s="22">
        <v>45</v>
      </c>
      <c r="F10" s="112">
        <v>304.5</v>
      </c>
      <c r="G10" s="113">
        <v>337.37</v>
      </c>
    </row>
    <row r="11" spans="1:7" ht="15.75" customHeight="1" x14ac:dyDescent="0.15">
      <c r="A11" s="49" t="s">
        <v>63</v>
      </c>
      <c r="B11" s="25" t="s">
        <v>31</v>
      </c>
      <c r="C11" s="26" t="s">
        <v>11</v>
      </c>
      <c r="D11" s="27">
        <v>194.19</v>
      </c>
      <c r="E11" s="27">
        <v>45</v>
      </c>
      <c r="F11" s="115">
        <v>327.45</v>
      </c>
      <c r="G11" s="116">
        <v>363.6</v>
      </c>
    </row>
    <row r="12" spans="1:7" ht="15.75" customHeight="1" x14ac:dyDescent="0.15">
      <c r="A12" s="80"/>
      <c r="B12" s="85" t="s">
        <v>31</v>
      </c>
      <c r="C12" s="86" t="s">
        <v>12</v>
      </c>
      <c r="D12" s="87">
        <v>201.88</v>
      </c>
      <c r="E12" s="87">
        <v>45</v>
      </c>
      <c r="F12" s="117">
        <v>338.92</v>
      </c>
      <c r="G12" s="118">
        <v>376.72</v>
      </c>
    </row>
    <row r="13" spans="1:7" ht="6.75" customHeight="1" x14ac:dyDescent="0.15">
      <c r="A13" s="174"/>
      <c r="B13" s="189"/>
      <c r="C13" s="189"/>
      <c r="D13" s="190"/>
      <c r="E13" s="190"/>
      <c r="F13" s="191"/>
      <c r="G13" s="191"/>
    </row>
    <row r="14" spans="1:7" ht="15.75" customHeight="1" x14ac:dyDescent="0.15">
      <c r="A14" s="179" t="s">
        <v>67</v>
      </c>
      <c r="B14" s="180" t="s">
        <v>3</v>
      </c>
      <c r="C14" s="181" t="s">
        <v>4</v>
      </c>
      <c r="D14" s="181" t="s">
        <v>5</v>
      </c>
      <c r="E14" s="181" t="s">
        <v>6</v>
      </c>
      <c r="F14" s="192" t="s">
        <v>7</v>
      </c>
      <c r="G14" s="193" t="s">
        <v>8</v>
      </c>
    </row>
    <row r="15" spans="1:7" ht="15.75" customHeight="1" x14ac:dyDescent="0.15">
      <c r="A15" s="19"/>
      <c r="B15" s="76" t="s">
        <v>9</v>
      </c>
      <c r="C15" s="77" t="s">
        <v>10</v>
      </c>
      <c r="D15" s="22">
        <v>161.99</v>
      </c>
      <c r="E15" s="22">
        <v>45</v>
      </c>
      <c r="F15" s="112">
        <v>299.44</v>
      </c>
      <c r="G15" s="113">
        <v>318.26</v>
      </c>
    </row>
    <row r="16" spans="1:7" ht="15.75" customHeight="1" x14ac:dyDescent="0.15">
      <c r="A16" s="114"/>
      <c r="B16" s="25" t="s">
        <v>9</v>
      </c>
      <c r="C16" s="26" t="s">
        <v>11</v>
      </c>
      <c r="D16" s="27">
        <v>175.69</v>
      </c>
      <c r="E16" s="27">
        <v>45</v>
      </c>
      <c r="F16" s="115">
        <v>321.89</v>
      </c>
      <c r="G16" s="116">
        <v>342.59</v>
      </c>
    </row>
    <row r="17" spans="1:7" ht="15.75" customHeight="1" x14ac:dyDescent="0.15">
      <c r="A17" s="114"/>
      <c r="B17" s="85" t="s">
        <v>9</v>
      </c>
      <c r="C17" s="86" t="s">
        <v>12</v>
      </c>
      <c r="D17" s="87">
        <v>182.54</v>
      </c>
      <c r="E17" s="87">
        <v>45</v>
      </c>
      <c r="F17" s="117">
        <v>333.11</v>
      </c>
      <c r="G17" s="118">
        <v>354.75</v>
      </c>
    </row>
    <row r="18" spans="1:7" ht="6" customHeight="1" x14ac:dyDescent="0.15">
      <c r="A18" s="114"/>
      <c r="B18" s="81"/>
      <c r="C18" s="119"/>
      <c r="D18" s="120"/>
      <c r="E18" s="120"/>
      <c r="F18" s="121"/>
      <c r="G18" s="122"/>
    </row>
    <row r="19" spans="1:7" ht="15.75" customHeight="1" x14ac:dyDescent="0.15">
      <c r="A19" s="114"/>
      <c r="B19" s="20" t="s">
        <v>26</v>
      </c>
      <c r="C19" s="21" t="s">
        <v>10</v>
      </c>
      <c r="D19" s="22">
        <v>183.51</v>
      </c>
      <c r="E19" s="22">
        <v>45</v>
      </c>
      <c r="F19" s="112">
        <v>310.89999999999998</v>
      </c>
      <c r="G19" s="113">
        <v>343.77</v>
      </c>
    </row>
    <row r="20" spans="1:7" ht="15.75" customHeight="1" x14ac:dyDescent="0.15">
      <c r="A20" s="123"/>
      <c r="B20" s="25" t="s">
        <v>26</v>
      </c>
      <c r="C20" s="26" t="s">
        <v>11</v>
      </c>
      <c r="D20" s="27">
        <v>199.36</v>
      </c>
      <c r="E20" s="27">
        <v>45</v>
      </c>
      <c r="F20" s="115">
        <v>334.49</v>
      </c>
      <c r="G20" s="116">
        <v>370.64</v>
      </c>
    </row>
    <row r="21" spans="1:7" ht="15.75" customHeight="1" x14ac:dyDescent="0.15">
      <c r="A21" s="124" t="s">
        <v>18</v>
      </c>
      <c r="B21" s="85" t="s">
        <v>26</v>
      </c>
      <c r="C21" s="86" t="s">
        <v>12</v>
      </c>
      <c r="D21" s="87">
        <v>207.29</v>
      </c>
      <c r="E21" s="87">
        <v>45</v>
      </c>
      <c r="F21" s="117">
        <v>346.28</v>
      </c>
      <c r="G21" s="118">
        <v>384.08</v>
      </c>
    </row>
    <row r="22" spans="1:7" ht="6" customHeight="1" x14ac:dyDescent="0.15">
      <c r="A22" s="7"/>
      <c r="B22" s="81"/>
      <c r="C22" s="119"/>
      <c r="D22" s="120"/>
      <c r="E22" s="120"/>
      <c r="F22" s="121"/>
      <c r="G22" s="122"/>
    </row>
    <row r="23" spans="1:7" ht="15.75" customHeight="1" x14ac:dyDescent="0.15">
      <c r="A23" s="75" t="s">
        <v>66</v>
      </c>
      <c r="B23" s="76" t="s">
        <v>31</v>
      </c>
      <c r="C23" s="77" t="s">
        <v>10</v>
      </c>
      <c r="D23" s="22">
        <v>191.6</v>
      </c>
      <c r="E23" s="22">
        <v>45</v>
      </c>
      <c r="F23" s="112">
        <v>317.3</v>
      </c>
      <c r="G23" s="113">
        <v>356.57</v>
      </c>
    </row>
    <row r="24" spans="1:7" ht="15.75" customHeight="1" x14ac:dyDescent="0.15">
      <c r="A24" s="49" t="s">
        <v>68</v>
      </c>
      <c r="B24" s="25" t="s">
        <v>31</v>
      </c>
      <c r="C24" s="26" t="s">
        <v>11</v>
      </c>
      <c r="D24" s="27">
        <v>208.27</v>
      </c>
      <c r="E24" s="27">
        <v>45</v>
      </c>
      <c r="F24" s="115">
        <v>341.53</v>
      </c>
      <c r="G24" s="116">
        <v>384.72</v>
      </c>
    </row>
    <row r="25" spans="1:7" ht="15.75" customHeight="1" x14ac:dyDescent="0.15">
      <c r="A25" s="194" t="s">
        <v>69</v>
      </c>
      <c r="B25" s="85" t="s">
        <v>31</v>
      </c>
      <c r="C25" s="86" t="s">
        <v>12</v>
      </c>
      <c r="D25" s="87">
        <v>216.6</v>
      </c>
      <c r="E25" s="87">
        <v>45</v>
      </c>
      <c r="F25" s="117">
        <v>353.64</v>
      </c>
      <c r="G25" s="118">
        <v>398.8</v>
      </c>
    </row>
    <row r="26" spans="1:7" ht="6.75" customHeight="1" x14ac:dyDescent="0.15">
      <c r="A26" s="174"/>
      <c r="B26" s="189"/>
      <c r="C26" s="189"/>
      <c r="D26" s="190"/>
      <c r="E26" s="190"/>
      <c r="F26" s="191"/>
      <c r="G26" s="191"/>
    </row>
    <row r="27" spans="1:7" ht="15.75" customHeight="1" x14ac:dyDescent="0.15">
      <c r="A27" s="179" t="s">
        <v>70</v>
      </c>
      <c r="B27" s="180" t="s">
        <v>3</v>
      </c>
      <c r="C27" s="181" t="s">
        <v>4</v>
      </c>
      <c r="D27" s="181" t="s">
        <v>5</v>
      </c>
      <c r="E27" s="181" t="s">
        <v>6</v>
      </c>
      <c r="F27" s="192" t="s">
        <v>7</v>
      </c>
      <c r="G27" s="193" t="s">
        <v>8</v>
      </c>
    </row>
    <row r="28" spans="1:7" ht="15.75" customHeight="1" x14ac:dyDescent="0.15">
      <c r="A28" s="19"/>
      <c r="B28" s="76" t="s">
        <v>9</v>
      </c>
      <c r="C28" s="77" t="s">
        <v>10</v>
      </c>
      <c r="D28" s="22">
        <v>186.52</v>
      </c>
      <c r="E28" s="22">
        <v>45</v>
      </c>
      <c r="F28" s="112">
        <v>299.44</v>
      </c>
      <c r="G28" s="113">
        <v>318.26</v>
      </c>
    </row>
    <row r="29" spans="1:7" ht="15.75" customHeight="1" x14ac:dyDescent="0.15">
      <c r="A29" s="114"/>
      <c r="B29" s="25" t="s">
        <v>9</v>
      </c>
      <c r="C29" s="26" t="s">
        <v>11</v>
      </c>
      <c r="D29" s="27">
        <v>202.68</v>
      </c>
      <c r="E29" s="27">
        <v>45</v>
      </c>
      <c r="F29" s="115">
        <v>321.89</v>
      </c>
      <c r="G29" s="116">
        <v>342.59</v>
      </c>
    </row>
    <row r="30" spans="1:7" ht="15.75" customHeight="1" x14ac:dyDescent="0.15">
      <c r="A30" s="114"/>
      <c r="B30" s="85" t="s">
        <v>9</v>
      </c>
      <c r="C30" s="86" t="s">
        <v>12</v>
      </c>
      <c r="D30" s="87">
        <v>210.75</v>
      </c>
      <c r="E30" s="87">
        <v>45</v>
      </c>
      <c r="F30" s="117">
        <v>333.11</v>
      </c>
      <c r="G30" s="118">
        <v>354.75</v>
      </c>
    </row>
    <row r="31" spans="1:7" ht="6" customHeight="1" x14ac:dyDescent="0.15">
      <c r="A31" s="114"/>
      <c r="B31" s="81"/>
      <c r="C31" s="119"/>
      <c r="D31" s="120"/>
      <c r="E31" s="120"/>
      <c r="F31" s="121"/>
      <c r="G31" s="122"/>
    </row>
    <row r="32" spans="1:7" ht="15.75" customHeight="1" x14ac:dyDescent="0.15">
      <c r="A32" s="114"/>
      <c r="B32" s="20" t="s">
        <v>26</v>
      </c>
      <c r="C32" s="21" t="s">
        <v>10</v>
      </c>
      <c r="D32" s="22">
        <v>208.04</v>
      </c>
      <c r="E32" s="22">
        <v>45</v>
      </c>
      <c r="F32" s="112">
        <v>310.89999999999998</v>
      </c>
      <c r="G32" s="113">
        <v>343.77</v>
      </c>
    </row>
    <row r="33" spans="1:7" ht="15.75" customHeight="1" x14ac:dyDescent="0.15">
      <c r="A33" s="123"/>
      <c r="B33" s="25" t="s">
        <v>26</v>
      </c>
      <c r="C33" s="26" t="s">
        <v>11</v>
      </c>
      <c r="D33" s="27">
        <v>226.34</v>
      </c>
      <c r="E33" s="27">
        <v>45</v>
      </c>
      <c r="F33" s="115">
        <v>334.49</v>
      </c>
      <c r="G33" s="116">
        <v>370.64</v>
      </c>
    </row>
    <row r="34" spans="1:7" ht="15.75" customHeight="1" x14ac:dyDescent="0.15">
      <c r="A34" s="124" t="s">
        <v>18</v>
      </c>
      <c r="B34" s="85" t="s">
        <v>26</v>
      </c>
      <c r="C34" s="86" t="s">
        <v>12</v>
      </c>
      <c r="D34" s="87">
        <v>235.5</v>
      </c>
      <c r="E34" s="87">
        <v>45</v>
      </c>
      <c r="F34" s="117">
        <v>346.28</v>
      </c>
      <c r="G34" s="118">
        <v>384.08</v>
      </c>
    </row>
    <row r="35" spans="1:7" ht="6" customHeight="1" x14ac:dyDescent="0.15">
      <c r="A35" s="7"/>
      <c r="B35" s="81"/>
      <c r="C35" s="119"/>
      <c r="D35" s="120"/>
      <c r="E35" s="120"/>
      <c r="F35" s="121"/>
      <c r="G35" s="122"/>
    </row>
    <row r="36" spans="1:7" ht="15.75" customHeight="1" x14ac:dyDescent="0.15">
      <c r="A36" s="75" t="s">
        <v>66</v>
      </c>
      <c r="B36" s="76" t="s">
        <v>31</v>
      </c>
      <c r="C36" s="77" t="s">
        <v>10</v>
      </c>
      <c r="D36" s="22">
        <v>216.14</v>
      </c>
      <c r="E36" s="22">
        <v>45</v>
      </c>
      <c r="F36" s="112">
        <v>323.7</v>
      </c>
      <c r="G36" s="113">
        <v>356.57</v>
      </c>
    </row>
    <row r="37" spans="1:7" ht="15.75" customHeight="1" x14ac:dyDescent="0.15">
      <c r="A37" s="49" t="s">
        <v>63</v>
      </c>
      <c r="B37" s="25" t="s">
        <v>31</v>
      </c>
      <c r="C37" s="26" t="s">
        <v>11</v>
      </c>
      <c r="D37" s="27">
        <v>235.25</v>
      </c>
      <c r="E37" s="27">
        <v>45</v>
      </c>
      <c r="F37" s="115">
        <v>348.57</v>
      </c>
      <c r="G37" s="116">
        <v>384.72</v>
      </c>
    </row>
    <row r="38" spans="1:7" ht="15.75" customHeight="1" x14ac:dyDescent="0.15">
      <c r="A38" s="194" t="s">
        <v>71</v>
      </c>
      <c r="B38" s="85" t="s">
        <v>31</v>
      </c>
      <c r="C38" s="86" t="s">
        <v>12</v>
      </c>
      <c r="D38" s="87">
        <v>244.81</v>
      </c>
      <c r="E38" s="87">
        <v>45</v>
      </c>
      <c r="F38" s="117">
        <v>361</v>
      </c>
      <c r="G38" s="118">
        <v>398.8</v>
      </c>
    </row>
    <row r="39" spans="1:7" ht="15.75" customHeight="1" x14ac:dyDescent="0.15">
      <c r="A39" s="109"/>
      <c r="C39" s="110"/>
      <c r="D39" s="110"/>
      <c r="E39" s="110"/>
      <c r="F39" s="110"/>
    </row>
    <row r="40" spans="1:7" ht="15.75" customHeight="1" x14ac:dyDescent="0.15">
      <c r="A40" s="109"/>
      <c r="C40" s="110"/>
      <c r="D40" s="110"/>
      <c r="E40" s="110"/>
      <c r="F40" s="110"/>
    </row>
    <row r="41" spans="1:7" ht="15.75" customHeight="1" x14ac:dyDescent="0.15">
      <c r="A41" s="109"/>
      <c r="C41" s="110"/>
      <c r="D41" s="110"/>
      <c r="E41" s="110"/>
      <c r="F41" s="110"/>
    </row>
    <row r="42" spans="1:7" ht="15.75" customHeight="1" x14ac:dyDescent="0.15">
      <c r="A42" s="109"/>
      <c r="C42" s="110"/>
      <c r="D42" s="110"/>
      <c r="E42" s="110"/>
      <c r="F42" s="110"/>
    </row>
    <row r="43" spans="1:7" ht="15.75" customHeight="1" x14ac:dyDescent="0.15">
      <c r="A43" s="109"/>
      <c r="B43" s="109"/>
      <c r="C43" s="109"/>
      <c r="D43" s="109"/>
      <c r="E43" s="109"/>
      <c r="F43" s="109"/>
      <c r="G43" s="109"/>
    </row>
    <row r="44" spans="1:7" ht="15.75" customHeight="1" x14ac:dyDescent="0.15"/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5100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180" t="s">
        <v>72</v>
      </c>
      <c r="B1" s="195" t="s">
        <v>3</v>
      </c>
      <c r="C1" s="196" t="s">
        <v>4</v>
      </c>
      <c r="D1" s="196" t="s">
        <v>5</v>
      </c>
      <c r="E1" s="196" t="s">
        <v>6</v>
      </c>
      <c r="F1" s="196" t="s">
        <v>7</v>
      </c>
      <c r="G1" s="197" t="s">
        <v>8</v>
      </c>
    </row>
    <row r="2" spans="1:7" ht="15.75" customHeight="1" x14ac:dyDescent="0.15">
      <c r="A2" s="19"/>
      <c r="B2" s="165" t="s">
        <v>9</v>
      </c>
      <c r="C2" s="174" t="s">
        <v>10</v>
      </c>
      <c r="D2" s="132">
        <v>149.19</v>
      </c>
      <c r="E2" s="132">
        <v>45</v>
      </c>
      <c r="F2" s="132">
        <v>286.64</v>
      </c>
      <c r="G2" s="198">
        <v>286.64</v>
      </c>
    </row>
    <row r="3" spans="1:7" ht="15.75" customHeight="1" x14ac:dyDescent="0.15">
      <c r="A3" s="114"/>
      <c r="B3" s="25" t="s">
        <v>9</v>
      </c>
      <c r="C3" s="26" t="s">
        <v>11</v>
      </c>
      <c r="D3" s="27">
        <v>161.61000000000001</v>
      </c>
      <c r="E3" s="27">
        <v>45</v>
      </c>
      <c r="F3" s="27">
        <v>307.81</v>
      </c>
      <c r="G3" s="28">
        <v>307.81</v>
      </c>
    </row>
    <row r="4" spans="1:7" ht="15.75" customHeight="1" x14ac:dyDescent="0.15">
      <c r="A4" s="114"/>
      <c r="B4" s="85" t="s">
        <v>9</v>
      </c>
      <c r="C4" s="86" t="s">
        <v>12</v>
      </c>
      <c r="D4" s="87">
        <v>167.82</v>
      </c>
      <c r="E4" s="87">
        <v>45</v>
      </c>
      <c r="F4" s="87">
        <v>318.39</v>
      </c>
      <c r="G4" s="88">
        <v>318.39</v>
      </c>
    </row>
    <row r="5" spans="1:7" ht="6" customHeight="1" x14ac:dyDescent="0.15">
      <c r="A5" s="114"/>
      <c r="B5" s="81"/>
      <c r="C5" s="119"/>
      <c r="D5" s="120"/>
      <c r="E5" s="120"/>
      <c r="F5" s="120"/>
      <c r="G5" s="176"/>
    </row>
    <row r="6" spans="1:7" ht="15.75" customHeight="1" x14ac:dyDescent="0.15">
      <c r="A6" s="173"/>
      <c r="B6" s="20" t="s">
        <v>26</v>
      </c>
      <c r="C6" s="21" t="s">
        <v>10</v>
      </c>
      <c r="D6" s="22">
        <v>170.71</v>
      </c>
      <c r="E6" s="22">
        <v>45</v>
      </c>
      <c r="F6" s="22">
        <v>298.10000000000002</v>
      </c>
      <c r="G6" s="23">
        <v>330.97</v>
      </c>
    </row>
    <row r="7" spans="1:7" ht="15.75" customHeight="1" x14ac:dyDescent="0.15">
      <c r="A7" s="199"/>
      <c r="B7" s="25" t="s">
        <v>26</v>
      </c>
      <c r="C7" s="26" t="s">
        <v>11</v>
      </c>
      <c r="D7" s="27">
        <v>185.28</v>
      </c>
      <c r="E7" s="27">
        <v>45</v>
      </c>
      <c r="F7" s="27">
        <v>320.41000000000003</v>
      </c>
      <c r="G7" s="28">
        <v>356.56</v>
      </c>
    </row>
    <row r="8" spans="1:7" ht="15.75" customHeight="1" x14ac:dyDescent="0.15">
      <c r="A8" s="156" t="s">
        <v>18</v>
      </c>
      <c r="B8" s="85" t="s">
        <v>26</v>
      </c>
      <c r="C8" s="86" t="s">
        <v>12</v>
      </c>
      <c r="D8" s="87">
        <v>192.57</v>
      </c>
      <c r="E8" s="87">
        <v>45</v>
      </c>
      <c r="F8" s="87">
        <v>331.56</v>
      </c>
      <c r="G8" s="88">
        <v>369.36</v>
      </c>
    </row>
    <row r="9" spans="1:7" ht="6" customHeight="1" x14ac:dyDescent="0.15">
      <c r="A9" s="71"/>
      <c r="B9" s="81"/>
      <c r="C9" s="119"/>
      <c r="D9" s="120"/>
      <c r="E9" s="120"/>
      <c r="F9" s="120"/>
      <c r="G9" s="176"/>
    </row>
    <row r="10" spans="1:7" ht="15.75" customHeight="1" x14ac:dyDescent="0.15">
      <c r="A10" s="75" t="s">
        <v>73</v>
      </c>
      <c r="B10" s="165" t="s">
        <v>31</v>
      </c>
      <c r="C10" s="174" t="s">
        <v>10</v>
      </c>
      <c r="D10" s="22">
        <v>178.8</v>
      </c>
      <c r="E10" s="22">
        <v>45</v>
      </c>
      <c r="F10" s="22">
        <v>304.5</v>
      </c>
      <c r="G10" s="23">
        <v>337.37</v>
      </c>
    </row>
    <row r="11" spans="1:7" ht="15.75" customHeight="1" x14ac:dyDescent="0.15">
      <c r="A11" s="297" t="s">
        <v>74</v>
      </c>
      <c r="B11" s="25" t="s">
        <v>31</v>
      </c>
      <c r="C11" s="26" t="s">
        <v>11</v>
      </c>
      <c r="D11" s="27">
        <v>194.19</v>
      </c>
      <c r="E11" s="27">
        <v>45</v>
      </c>
      <c r="F11" s="27">
        <v>327.45</v>
      </c>
      <c r="G11" s="28">
        <v>363.6</v>
      </c>
    </row>
    <row r="12" spans="1:7" ht="15.75" customHeight="1" x14ac:dyDescent="0.15">
      <c r="A12" s="300"/>
      <c r="B12" s="85" t="s">
        <v>31</v>
      </c>
      <c r="C12" s="86" t="s">
        <v>12</v>
      </c>
      <c r="D12" s="87">
        <v>201.88</v>
      </c>
      <c r="E12" s="87">
        <v>45</v>
      </c>
      <c r="F12" s="87">
        <v>338.92</v>
      </c>
      <c r="G12" s="88">
        <v>376.72</v>
      </c>
    </row>
    <row r="13" spans="1:7" ht="6.75" customHeight="1" x14ac:dyDescent="0.15">
      <c r="A13" s="200"/>
      <c r="B13" s="187"/>
      <c r="C13" s="187"/>
      <c r="D13" s="188"/>
      <c r="E13" s="188"/>
      <c r="F13" s="188"/>
      <c r="G13" s="188"/>
    </row>
    <row r="14" spans="1:7" ht="15.75" customHeight="1" x14ac:dyDescent="0.15">
      <c r="A14" s="180" t="s">
        <v>75</v>
      </c>
      <c r="B14" s="195" t="s">
        <v>3</v>
      </c>
      <c r="C14" s="196" t="s">
        <v>4</v>
      </c>
      <c r="D14" s="196" t="s">
        <v>5</v>
      </c>
      <c r="E14" s="196" t="s">
        <v>6</v>
      </c>
      <c r="F14" s="196" t="s">
        <v>7</v>
      </c>
      <c r="G14" s="197" t="s">
        <v>8</v>
      </c>
    </row>
    <row r="15" spans="1:7" ht="15.75" customHeight="1" x14ac:dyDescent="0.15">
      <c r="A15" s="19"/>
      <c r="B15" s="165" t="s">
        <v>9</v>
      </c>
      <c r="C15" s="174" t="s">
        <v>10</v>
      </c>
      <c r="D15" s="132">
        <v>161.99</v>
      </c>
      <c r="E15" s="132">
        <v>45</v>
      </c>
      <c r="F15" s="132">
        <v>299.44</v>
      </c>
      <c r="G15" s="198">
        <v>318.26</v>
      </c>
    </row>
    <row r="16" spans="1:7" ht="15.75" customHeight="1" x14ac:dyDescent="0.15">
      <c r="A16" s="114"/>
      <c r="B16" s="25" t="s">
        <v>9</v>
      </c>
      <c r="C16" s="26" t="s">
        <v>11</v>
      </c>
      <c r="D16" s="27">
        <v>175.69</v>
      </c>
      <c r="E16" s="27">
        <v>45</v>
      </c>
      <c r="F16" s="27">
        <v>321.89</v>
      </c>
      <c r="G16" s="28">
        <v>342.59</v>
      </c>
    </row>
    <row r="17" spans="1:7" ht="15.75" customHeight="1" x14ac:dyDescent="0.15">
      <c r="A17" s="114"/>
      <c r="B17" s="85" t="s">
        <v>9</v>
      </c>
      <c r="C17" s="86" t="s">
        <v>12</v>
      </c>
      <c r="D17" s="87">
        <v>182.54</v>
      </c>
      <c r="E17" s="87">
        <v>45</v>
      </c>
      <c r="F17" s="87">
        <v>333.11</v>
      </c>
      <c r="G17" s="88">
        <v>354.75</v>
      </c>
    </row>
    <row r="18" spans="1:7" ht="6" customHeight="1" x14ac:dyDescent="0.15">
      <c r="A18" s="114"/>
      <c r="B18" s="81"/>
      <c r="C18" s="119"/>
      <c r="D18" s="120"/>
      <c r="E18" s="120"/>
      <c r="F18" s="120"/>
      <c r="G18" s="176"/>
    </row>
    <row r="19" spans="1:7" ht="15.75" customHeight="1" x14ac:dyDescent="0.15">
      <c r="A19" s="173"/>
      <c r="B19" s="20" t="s">
        <v>26</v>
      </c>
      <c r="C19" s="21" t="s">
        <v>10</v>
      </c>
      <c r="D19" s="22">
        <v>183.51</v>
      </c>
      <c r="E19" s="22">
        <v>45</v>
      </c>
      <c r="F19" s="22">
        <v>310.89999999999998</v>
      </c>
      <c r="G19" s="23">
        <v>343.77</v>
      </c>
    </row>
    <row r="20" spans="1:7" ht="15.75" customHeight="1" x14ac:dyDescent="0.15">
      <c r="A20" s="199"/>
      <c r="B20" s="25" t="s">
        <v>26</v>
      </c>
      <c r="C20" s="26" t="s">
        <v>11</v>
      </c>
      <c r="D20" s="27">
        <v>199.36</v>
      </c>
      <c r="E20" s="27">
        <v>45</v>
      </c>
      <c r="F20" s="27">
        <v>334.49</v>
      </c>
      <c r="G20" s="28">
        <v>370.64</v>
      </c>
    </row>
    <row r="21" spans="1:7" ht="15.75" customHeight="1" x14ac:dyDescent="0.15">
      <c r="A21" s="156" t="s">
        <v>18</v>
      </c>
      <c r="B21" s="85" t="s">
        <v>26</v>
      </c>
      <c r="C21" s="86" t="s">
        <v>12</v>
      </c>
      <c r="D21" s="87">
        <v>207.29</v>
      </c>
      <c r="E21" s="87">
        <v>45</v>
      </c>
      <c r="F21" s="87">
        <v>346.28</v>
      </c>
      <c r="G21" s="88">
        <v>384.08</v>
      </c>
    </row>
    <row r="22" spans="1:7" ht="6" customHeight="1" x14ac:dyDescent="0.15">
      <c r="A22" s="71"/>
      <c r="B22" s="81"/>
      <c r="C22" s="119"/>
      <c r="D22" s="120"/>
      <c r="E22" s="120"/>
      <c r="F22" s="120"/>
      <c r="G22" s="176"/>
    </row>
    <row r="23" spans="1:7" ht="15.75" customHeight="1" x14ac:dyDescent="0.15">
      <c r="A23" s="75" t="s">
        <v>76</v>
      </c>
      <c r="B23" s="165" t="s">
        <v>31</v>
      </c>
      <c r="C23" s="174" t="s">
        <v>10</v>
      </c>
      <c r="D23" s="22">
        <v>191.6</v>
      </c>
      <c r="E23" s="22">
        <v>45</v>
      </c>
      <c r="F23" s="22">
        <v>317.3</v>
      </c>
      <c r="G23" s="23">
        <v>356.57</v>
      </c>
    </row>
    <row r="24" spans="1:7" ht="15.75" customHeight="1" x14ac:dyDescent="0.15">
      <c r="A24" s="297" t="s">
        <v>77</v>
      </c>
      <c r="B24" s="25" t="s">
        <v>31</v>
      </c>
      <c r="C24" s="26" t="s">
        <v>11</v>
      </c>
      <c r="D24" s="27">
        <v>208.27</v>
      </c>
      <c r="E24" s="27">
        <v>45</v>
      </c>
      <c r="F24" s="27">
        <v>341.53</v>
      </c>
      <c r="G24" s="28">
        <v>384.72</v>
      </c>
    </row>
    <row r="25" spans="1:7" ht="15.75" customHeight="1" x14ac:dyDescent="0.15">
      <c r="A25" s="300"/>
      <c r="B25" s="85" t="s">
        <v>31</v>
      </c>
      <c r="C25" s="86" t="s">
        <v>12</v>
      </c>
      <c r="D25" s="87">
        <v>216.6</v>
      </c>
      <c r="E25" s="87">
        <v>45</v>
      </c>
      <c r="F25" s="87">
        <v>353.64</v>
      </c>
      <c r="G25" s="88">
        <v>398.8</v>
      </c>
    </row>
    <row r="26" spans="1:7" ht="7.5" customHeight="1" x14ac:dyDescent="0.15">
      <c r="A26" s="174"/>
      <c r="B26" s="131"/>
      <c r="C26" s="131"/>
      <c r="D26" s="132"/>
      <c r="E26" s="132"/>
      <c r="F26" s="132"/>
      <c r="G26" s="132"/>
    </row>
    <row r="27" spans="1:7" ht="15.75" customHeight="1" x14ac:dyDescent="0.15">
      <c r="A27" s="180" t="s">
        <v>78</v>
      </c>
      <c r="B27" s="195" t="s">
        <v>3</v>
      </c>
      <c r="C27" s="196" t="s">
        <v>4</v>
      </c>
      <c r="D27" s="196" t="s">
        <v>5</v>
      </c>
      <c r="E27" s="196" t="s">
        <v>6</v>
      </c>
      <c r="F27" s="196" t="s">
        <v>7</v>
      </c>
      <c r="G27" s="197" t="s">
        <v>8</v>
      </c>
    </row>
    <row r="28" spans="1:7" ht="15.75" customHeight="1" x14ac:dyDescent="0.15">
      <c r="A28" s="19"/>
      <c r="B28" s="165" t="s">
        <v>9</v>
      </c>
      <c r="C28" s="174" t="s">
        <v>10</v>
      </c>
      <c r="D28" s="132">
        <v>186.52</v>
      </c>
      <c r="E28" s="132">
        <v>45</v>
      </c>
      <c r="F28" s="132">
        <v>299.44</v>
      </c>
      <c r="G28" s="198">
        <v>318.26</v>
      </c>
    </row>
    <row r="29" spans="1:7" ht="15.75" customHeight="1" x14ac:dyDescent="0.15">
      <c r="A29" s="114"/>
      <c r="B29" s="25" t="s">
        <v>9</v>
      </c>
      <c r="C29" s="26" t="s">
        <v>11</v>
      </c>
      <c r="D29" s="27">
        <v>202.68</v>
      </c>
      <c r="E29" s="27">
        <v>45</v>
      </c>
      <c r="F29" s="27">
        <v>321.89</v>
      </c>
      <c r="G29" s="28">
        <v>342.59</v>
      </c>
    </row>
    <row r="30" spans="1:7" ht="15.75" customHeight="1" x14ac:dyDescent="0.15">
      <c r="A30" s="114"/>
      <c r="B30" s="85" t="s">
        <v>9</v>
      </c>
      <c r="C30" s="86" t="s">
        <v>12</v>
      </c>
      <c r="D30" s="87">
        <v>210.75</v>
      </c>
      <c r="E30" s="87">
        <v>45</v>
      </c>
      <c r="F30" s="87">
        <v>333.11</v>
      </c>
      <c r="G30" s="88">
        <v>354.75</v>
      </c>
    </row>
    <row r="31" spans="1:7" ht="6" customHeight="1" x14ac:dyDescent="0.15">
      <c r="A31" s="114"/>
      <c r="B31" s="81"/>
      <c r="C31" s="119"/>
      <c r="D31" s="120"/>
      <c r="E31" s="120"/>
      <c r="F31" s="120"/>
      <c r="G31" s="176"/>
    </row>
    <row r="32" spans="1:7" ht="15.75" customHeight="1" x14ac:dyDescent="0.15">
      <c r="A32" s="173"/>
      <c r="B32" s="20" t="s">
        <v>26</v>
      </c>
      <c r="C32" s="21" t="s">
        <v>10</v>
      </c>
      <c r="D32" s="22">
        <v>208.04</v>
      </c>
      <c r="E32" s="22">
        <v>45</v>
      </c>
      <c r="F32" s="22">
        <v>310.89999999999998</v>
      </c>
      <c r="G32" s="23">
        <v>343.77</v>
      </c>
    </row>
    <row r="33" spans="1:7" ht="15.75" customHeight="1" x14ac:dyDescent="0.15">
      <c r="A33" s="199"/>
      <c r="B33" s="25" t="s">
        <v>26</v>
      </c>
      <c r="C33" s="26" t="s">
        <v>11</v>
      </c>
      <c r="D33" s="27">
        <v>226.34</v>
      </c>
      <c r="E33" s="27">
        <v>45</v>
      </c>
      <c r="F33" s="27">
        <v>334.49</v>
      </c>
      <c r="G33" s="28">
        <v>370.64</v>
      </c>
    </row>
    <row r="34" spans="1:7" ht="15.75" customHeight="1" x14ac:dyDescent="0.15">
      <c r="A34" s="156" t="s">
        <v>18</v>
      </c>
      <c r="B34" s="85" t="s">
        <v>26</v>
      </c>
      <c r="C34" s="86" t="s">
        <v>12</v>
      </c>
      <c r="D34" s="87">
        <v>235.5</v>
      </c>
      <c r="E34" s="87">
        <v>45</v>
      </c>
      <c r="F34" s="87">
        <v>346.28</v>
      </c>
      <c r="G34" s="88">
        <v>384.08</v>
      </c>
    </row>
    <row r="35" spans="1:7" ht="6" customHeight="1" x14ac:dyDescent="0.15">
      <c r="A35" s="71"/>
      <c r="B35" s="81"/>
      <c r="C35" s="119"/>
      <c r="D35" s="120"/>
      <c r="E35" s="120"/>
      <c r="F35" s="120"/>
      <c r="G35" s="176"/>
    </row>
    <row r="36" spans="1:7" ht="15.75" customHeight="1" x14ac:dyDescent="0.15">
      <c r="A36" s="75" t="s">
        <v>79</v>
      </c>
      <c r="B36" s="165" t="s">
        <v>31</v>
      </c>
      <c r="C36" s="174" t="s">
        <v>10</v>
      </c>
      <c r="D36" s="22">
        <v>216.14</v>
      </c>
      <c r="E36" s="22">
        <v>45</v>
      </c>
      <c r="F36" s="22">
        <v>323.7</v>
      </c>
      <c r="G36" s="23">
        <v>356.57</v>
      </c>
    </row>
    <row r="37" spans="1:7" ht="15.75" customHeight="1" x14ac:dyDescent="0.15">
      <c r="A37" s="297" t="s">
        <v>77</v>
      </c>
      <c r="B37" s="25" t="s">
        <v>31</v>
      </c>
      <c r="C37" s="26" t="s">
        <v>11</v>
      </c>
      <c r="D37" s="27">
        <v>235.25</v>
      </c>
      <c r="E37" s="27">
        <v>45</v>
      </c>
      <c r="F37" s="27">
        <v>348.57</v>
      </c>
      <c r="G37" s="28">
        <v>384.72</v>
      </c>
    </row>
    <row r="38" spans="1:7" ht="15.75" customHeight="1" x14ac:dyDescent="0.15">
      <c r="A38" s="300"/>
      <c r="B38" s="85" t="s">
        <v>31</v>
      </c>
      <c r="C38" s="86" t="s">
        <v>12</v>
      </c>
      <c r="D38" s="87">
        <v>244.81</v>
      </c>
      <c r="E38" s="87">
        <v>45</v>
      </c>
      <c r="F38" s="87">
        <v>361</v>
      </c>
      <c r="G38" s="88">
        <v>398.8</v>
      </c>
    </row>
    <row r="39" spans="1:7" ht="15.75" customHeight="1" x14ac:dyDescent="0.15">
      <c r="A39" s="109"/>
      <c r="C39" s="110"/>
      <c r="D39" s="110"/>
      <c r="E39" s="110"/>
      <c r="F39" s="110"/>
    </row>
    <row r="40" spans="1:7" ht="15.75" customHeight="1" x14ac:dyDescent="0.15">
      <c r="A40" s="109"/>
      <c r="C40" s="110"/>
      <c r="D40" s="110"/>
      <c r="E40" s="110"/>
      <c r="F40" s="110"/>
    </row>
    <row r="41" spans="1:7" ht="15.75" customHeight="1" x14ac:dyDescent="0.15">
      <c r="A41" s="109"/>
      <c r="C41" s="110"/>
      <c r="D41" s="110"/>
      <c r="E41" s="110"/>
      <c r="F41" s="110"/>
    </row>
    <row r="42" spans="1:7" ht="15.75" customHeight="1" x14ac:dyDescent="0.15">
      <c r="A42" s="109"/>
      <c r="C42" s="110"/>
      <c r="D42" s="110"/>
      <c r="E42" s="110"/>
      <c r="F42" s="110"/>
    </row>
    <row r="43" spans="1:7" ht="15.75" customHeight="1" x14ac:dyDescent="0.15">
      <c r="A43" s="109"/>
      <c r="B43" s="109"/>
      <c r="C43" s="109"/>
      <c r="D43" s="109"/>
      <c r="E43" s="109"/>
      <c r="F43" s="109"/>
      <c r="G43" s="109"/>
    </row>
    <row r="44" spans="1:7" ht="15.75" customHeight="1" x14ac:dyDescent="0.15"/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">
    <mergeCell ref="A11:A12"/>
    <mergeCell ref="A24:A25"/>
    <mergeCell ref="A37:A38"/>
  </mergeCells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A5429"/>
    <outlinePr summaryBelow="0" summaryRight="0"/>
  </sheetPr>
  <dimension ref="A1:G1000"/>
  <sheetViews>
    <sheetView workbookViewId="0"/>
  </sheetViews>
  <sheetFormatPr baseColWidth="10" defaultColWidth="12.6640625" defaultRowHeight="15" customHeight="1" x14ac:dyDescent="0.15"/>
  <cols>
    <col min="1" max="1" width="28.5" customWidth="1"/>
    <col min="2" max="2" width="8.33203125" customWidth="1"/>
    <col min="3" max="3" width="13" customWidth="1"/>
    <col min="4" max="7" width="8.83203125" customWidth="1"/>
  </cols>
  <sheetData>
    <row r="1" spans="1:7" ht="15.75" customHeight="1" x14ac:dyDescent="0.15">
      <c r="A1" s="201" t="s">
        <v>80</v>
      </c>
      <c r="B1" s="202" t="s">
        <v>3</v>
      </c>
      <c r="C1" s="203" t="s">
        <v>4</v>
      </c>
      <c r="D1" s="203" t="s">
        <v>5</v>
      </c>
      <c r="E1" s="203" t="s">
        <v>6</v>
      </c>
      <c r="F1" s="203" t="s">
        <v>7</v>
      </c>
      <c r="G1" s="204" t="s">
        <v>8</v>
      </c>
    </row>
    <row r="2" spans="1:7" ht="15.75" customHeight="1" x14ac:dyDescent="0.15">
      <c r="A2" s="19"/>
      <c r="B2" s="165" t="s">
        <v>9</v>
      </c>
      <c r="C2" s="174" t="s">
        <v>10</v>
      </c>
      <c r="D2" s="22">
        <v>126.57</v>
      </c>
      <c r="E2" s="22">
        <v>45</v>
      </c>
      <c r="F2" s="112">
        <v>254.92</v>
      </c>
      <c r="G2" s="112">
        <v>277.55</v>
      </c>
    </row>
    <row r="3" spans="1:7" ht="15.75" customHeight="1" x14ac:dyDescent="0.15">
      <c r="A3" s="114"/>
      <c r="B3" s="25" t="s">
        <v>9</v>
      </c>
      <c r="C3" s="26" t="s">
        <v>11</v>
      </c>
      <c r="D3" s="27">
        <v>136.72</v>
      </c>
      <c r="E3" s="27">
        <v>45</v>
      </c>
      <c r="F3" s="115">
        <v>272.92</v>
      </c>
      <c r="G3" s="116">
        <v>297.8</v>
      </c>
    </row>
    <row r="4" spans="1:7" ht="15.75" customHeight="1" x14ac:dyDescent="0.15">
      <c r="A4" s="114"/>
      <c r="B4" s="85" t="s">
        <v>9</v>
      </c>
      <c r="C4" s="86" t="s">
        <v>12</v>
      </c>
      <c r="D4" s="87">
        <v>141.80000000000001</v>
      </c>
      <c r="E4" s="87">
        <v>45</v>
      </c>
      <c r="F4" s="117">
        <v>281.91000000000003</v>
      </c>
      <c r="G4" s="118">
        <v>307.93</v>
      </c>
    </row>
    <row r="5" spans="1:7" ht="6" customHeight="1" x14ac:dyDescent="0.15">
      <c r="A5" s="114"/>
      <c r="B5" s="81"/>
      <c r="C5" s="119"/>
      <c r="D5" s="120"/>
      <c r="E5" s="120"/>
      <c r="F5" s="121"/>
      <c r="G5" s="122"/>
    </row>
    <row r="6" spans="1:7" ht="15.75" customHeight="1" x14ac:dyDescent="0.15">
      <c r="A6" s="173"/>
      <c r="B6" s="20" t="s">
        <v>26</v>
      </c>
      <c r="C6" s="21" t="s">
        <v>10</v>
      </c>
      <c r="D6" s="22">
        <v>145.61000000000001</v>
      </c>
      <c r="E6" s="22">
        <v>45</v>
      </c>
      <c r="F6" s="112">
        <v>307.52</v>
      </c>
      <c r="G6" s="113">
        <v>320.32</v>
      </c>
    </row>
    <row r="7" spans="1:7" ht="15.75" customHeight="1" x14ac:dyDescent="0.15">
      <c r="A7" s="199"/>
      <c r="B7" s="25" t="s">
        <v>26</v>
      </c>
      <c r="C7" s="26" t="s">
        <v>11</v>
      </c>
      <c r="D7" s="27">
        <v>157.68</v>
      </c>
      <c r="E7" s="27">
        <v>45</v>
      </c>
      <c r="F7" s="115">
        <v>330.78</v>
      </c>
      <c r="G7" s="116">
        <v>344.86</v>
      </c>
    </row>
    <row r="8" spans="1:7" ht="15.75" customHeight="1" x14ac:dyDescent="0.15">
      <c r="A8" s="156" t="s">
        <v>18</v>
      </c>
      <c r="B8" s="85" t="s">
        <v>26</v>
      </c>
      <c r="C8" s="86" t="s">
        <v>12</v>
      </c>
      <c r="D8" s="87">
        <v>163.71</v>
      </c>
      <c r="E8" s="87">
        <v>45</v>
      </c>
      <c r="F8" s="117">
        <v>342.4</v>
      </c>
      <c r="G8" s="118">
        <v>357.12</v>
      </c>
    </row>
    <row r="9" spans="1:7" ht="6" customHeight="1" x14ac:dyDescent="0.15">
      <c r="A9" s="71"/>
      <c r="B9" s="81"/>
      <c r="C9" s="119"/>
      <c r="D9" s="120"/>
      <c r="E9" s="120"/>
      <c r="F9" s="121"/>
      <c r="G9" s="122"/>
    </row>
    <row r="10" spans="1:7" ht="15.75" customHeight="1" x14ac:dyDescent="0.15">
      <c r="A10" s="75" t="s">
        <v>81</v>
      </c>
      <c r="B10" s="165" t="s">
        <v>31</v>
      </c>
      <c r="C10" s="174" t="s">
        <v>10</v>
      </c>
      <c r="D10" s="22">
        <v>145.15</v>
      </c>
      <c r="E10" s="22">
        <v>45</v>
      </c>
      <c r="F10" s="112">
        <v>323.25</v>
      </c>
      <c r="G10" s="112">
        <v>332.95</v>
      </c>
    </row>
    <row r="11" spans="1:7" ht="15.75" customHeight="1" x14ac:dyDescent="0.15">
      <c r="A11" s="297" t="s">
        <v>77</v>
      </c>
      <c r="B11" s="25" t="s">
        <v>31</v>
      </c>
      <c r="C11" s="26" t="s">
        <v>11</v>
      </c>
      <c r="D11" s="27">
        <v>157.16999999999999</v>
      </c>
      <c r="E11" s="27">
        <v>45</v>
      </c>
      <c r="F11" s="115">
        <v>348.07</v>
      </c>
      <c r="G11" s="116">
        <v>358.75</v>
      </c>
    </row>
    <row r="12" spans="1:7" ht="15.75" customHeight="1" x14ac:dyDescent="0.15">
      <c r="A12" s="300"/>
      <c r="B12" s="85" t="s">
        <v>31</v>
      </c>
      <c r="C12" s="86" t="s">
        <v>12</v>
      </c>
      <c r="D12" s="87">
        <v>163.18</v>
      </c>
      <c r="E12" s="87">
        <v>45</v>
      </c>
      <c r="F12" s="117">
        <v>360.49</v>
      </c>
      <c r="G12" s="118">
        <v>371.64</v>
      </c>
    </row>
    <row r="13" spans="1:7" ht="7.5" customHeight="1" x14ac:dyDescent="0.15">
      <c r="A13" s="174"/>
      <c r="B13" s="131"/>
      <c r="C13" s="131"/>
      <c r="D13" s="205"/>
      <c r="E13" s="206"/>
      <c r="F13" s="191"/>
      <c r="G13" s="191"/>
    </row>
    <row r="14" spans="1:7" ht="15.75" customHeight="1" x14ac:dyDescent="0.15">
      <c r="A14" s="201" t="s">
        <v>82</v>
      </c>
      <c r="B14" s="202" t="s">
        <v>3</v>
      </c>
      <c r="C14" s="203" t="s">
        <v>4</v>
      </c>
      <c r="D14" s="203" t="s">
        <v>5</v>
      </c>
      <c r="E14" s="203" t="s">
        <v>6</v>
      </c>
      <c r="F14" s="207" t="s">
        <v>7</v>
      </c>
      <c r="G14" s="208" t="s">
        <v>8</v>
      </c>
    </row>
    <row r="15" spans="1:7" ht="15.75" customHeight="1" x14ac:dyDescent="0.15">
      <c r="A15" s="19"/>
      <c r="B15" s="165" t="s">
        <v>9</v>
      </c>
      <c r="C15" s="174" t="s">
        <v>10</v>
      </c>
      <c r="D15" s="22">
        <v>119.92</v>
      </c>
      <c r="E15" s="22">
        <v>45</v>
      </c>
      <c r="F15" s="112">
        <v>249.24</v>
      </c>
      <c r="G15" s="113">
        <v>265.32</v>
      </c>
    </row>
    <row r="16" spans="1:7" ht="15.75" customHeight="1" x14ac:dyDescent="0.15">
      <c r="A16" s="114"/>
      <c r="B16" s="25" t="s">
        <v>9</v>
      </c>
      <c r="C16" s="26" t="s">
        <v>11</v>
      </c>
      <c r="D16" s="27">
        <v>129.41999999999999</v>
      </c>
      <c r="E16" s="27">
        <v>45</v>
      </c>
      <c r="F16" s="115">
        <v>266.66000000000003</v>
      </c>
      <c r="G16" s="116">
        <v>284.35000000000002</v>
      </c>
    </row>
    <row r="17" spans="1:7" ht="15.75" customHeight="1" x14ac:dyDescent="0.15">
      <c r="A17" s="114"/>
      <c r="B17" s="85" t="s">
        <v>9</v>
      </c>
      <c r="C17" s="86" t="s">
        <v>12</v>
      </c>
      <c r="D17" s="87">
        <v>134.16</v>
      </c>
      <c r="E17" s="87">
        <v>45</v>
      </c>
      <c r="F17" s="117">
        <v>275.38</v>
      </c>
      <c r="G17" s="118">
        <v>293.86</v>
      </c>
    </row>
    <row r="18" spans="1:7" ht="6" customHeight="1" x14ac:dyDescent="0.15">
      <c r="A18" s="114"/>
      <c r="B18" s="81"/>
      <c r="C18" s="119"/>
      <c r="D18" s="120"/>
      <c r="E18" s="120"/>
      <c r="F18" s="121"/>
      <c r="G18" s="122"/>
    </row>
    <row r="19" spans="1:7" ht="15.75" customHeight="1" x14ac:dyDescent="0.15">
      <c r="A19" s="173"/>
      <c r="B19" s="20" t="s">
        <v>26</v>
      </c>
      <c r="C19" s="21" t="s">
        <v>10</v>
      </c>
      <c r="D19" s="22">
        <v>131.47999999999999</v>
      </c>
      <c r="E19" s="22">
        <v>45</v>
      </c>
      <c r="F19" s="112">
        <v>283.41000000000003</v>
      </c>
      <c r="G19" s="113">
        <v>296.20999999999998</v>
      </c>
    </row>
    <row r="20" spans="1:7" ht="15.75" customHeight="1" x14ac:dyDescent="0.15">
      <c r="A20" s="199"/>
      <c r="B20" s="25" t="s">
        <v>26</v>
      </c>
      <c r="C20" s="26" t="s">
        <v>11</v>
      </c>
      <c r="D20" s="27">
        <v>142.13</v>
      </c>
      <c r="E20" s="27">
        <v>45</v>
      </c>
      <c r="F20" s="115">
        <v>304.25</v>
      </c>
      <c r="G20" s="116">
        <v>318.33</v>
      </c>
    </row>
    <row r="21" spans="1:7" ht="15.75" customHeight="1" x14ac:dyDescent="0.15">
      <c r="A21" s="156" t="s">
        <v>18</v>
      </c>
      <c r="B21" s="85" t="s">
        <v>26</v>
      </c>
      <c r="C21" s="86" t="s">
        <v>12</v>
      </c>
      <c r="D21" s="87">
        <v>147.46</v>
      </c>
      <c r="E21" s="87">
        <v>45</v>
      </c>
      <c r="F21" s="117">
        <v>314.67</v>
      </c>
      <c r="G21" s="118">
        <v>329.39</v>
      </c>
    </row>
    <row r="22" spans="1:7" ht="6" customHeight="1" x14ac:dyDescent="0.15">
      <c r="A22" s="71"/>
      <c r="B22" s="81"/>
      <c r="C22" s="119"/>
      <c r="D22" s="120"/>
      <c r="E22" s="120"/>
      <c r="F22" s="121"/>
      <c r="G22" s="122"/>
    </row>
    <row r="23" spans="1:7" ht="15.75" customHeight="1" x14ac:dyDescent="0.15">
      <c r="A23" s="75" t="s">
        <v>83</v>
      </c>
      <c r="B23" s="165" t="s">
        <v>31</v>
      </c>
      <c r="C23" s="174" t="s">
        <v>10</v>
      </c>
      <c r="D23" s="22">
        <v>135.52000000000001</v>
      </c>
      <c r="E23" s="22">
        <v>45</v>
      </c>
      <c r="F23" s="112">
        <v>285.32</v>
      </c>
      <c r="G23" s="113">
        <v>303.13</v>
      </c>
    </row>
    <row r="24" spans="1:7" ht="15.75" customHeight="1" x14ac:dyDescent="0.15">
      <c r="A24" s="297" t="s">
        <v>77</v>
      </c>
      <c r="B24" s="25" t="s">
        <v>31</v>
      </c>
      <c r="C24" s="26" t="s">
        <v>11</v>
      </c>
      <c r="D24" s="27">
        <v>146.57</v>
      </c>
      <c r="E24" s="27">
        <v>45</v>
      </c>
      <c r="F24" s="115">
        <v>306.35000000000002</v>
      </c>
      <c r="G24" s="116">
        <v>325.95</v>
      </c>
    </row>
    <row r="25" spans="1:7" ht="15.75" customHeight="1" x14ac:dyDescent="0.15">
      <c r="A25" s="300"/>
      <c r="B25" s="85" t="s">
        <v>31</v>
      </c>
      <c r="C25" s="86" t="s">
        <v>12</v>
      </c>
      <c r="D25" s="87">
        <v>152.09</v>
      </c>
      <c r="E25" s="87">
        <v>45</v>
      </c>
      <c r="F25" s="117">
        <v>316.86</v>
      </c>
      <c r="G25" s="118">
        <v>337.35</v>
      </c>
    </row>
    <row r="26" spans="1:7" ht="7.5" customHeight="1" x14ac:dyDescent="0.15">
      <c r="A26" s="131"/>
      <c r="B26" s="131"/>
      <c r="C26" s="131"/>
      <c r="D26" s="132"/>
      <c r="E26" s="132"/>
      <c r="F26" s="133"/>
      <c r="G26" s="133"/>
    </row>
    <row r="27" spans="1:7" ht="15.75" customHeight="1" x14ac:dyDescent="0.15">
      <c r="A27" s="201" t="s">
        <v>84</v>
      </c>
      <c r="B27" s="202" t="s">
        <v>3</v>
      </c>
      <c r="C27" s="203" t="s">
        <v>4</v>
      </c>
      <c r="D27" s="203" t="s">
        <v>5</v>
      </c>
      <c r="E27" s="203" t="s">
        <v>6</v>
      </c>
      <c r="F27" s="207" t="s">
        <v>7</v>
      </c>
      <c r="G27" s="208" t="s">
        <v>8</v>
      </c>
    </row>
    <row r="28" spans="1:7" ht="15.75" customHeight="1" x14ac:dyDescent="0.15">
      <c r="A28" s="19"/>
      <c r="B28" s="165" t="s">
        <v>9</v>
      </c>
      <c r="C28" s="174" t="s">
        <v>10</v>
      </c>
      <c r="D28" s="22">
        <v>134.16</v>
      </c>
      <c r="E28" s="22">
        <v>45</v>
      </c>
      <c r="F28" s="112">
        <v>275.38</v>
      </c>
      <c r="G28" s="113">
        <v>293.87</v>
      </c>
    </row>
    <row r="29" spans="1:7" ht="15.75" customHeight="1" x14ac:dyDescent="0.15">
      <c r="A29" s="114"/>
      <c r="B29" s="25" t="s">
        <v>9</v>
      </c>
      <c r="C29" s="26" t="s">
        <v>11</v>
      </c>
      <c r="D29" s="27">
        <v>145.08000000000001</v>
      </c>
      <c r="E29" s="27">
        <v>45</v>
      </c>
      <c r="F29" s="115">
        <v>295.42</v>
      </c>
      <c r="G29" s="116">
        <v>315.75</v>
      </c>
    </row>
    <row r="30" spans="1:7" ht="15.75" customHeight="1" x14ac:dyDescent="0.15">
      <c r="A30" s="114"/>
      <c r="B30" s="85" t="s">
        <v>9</v>
      </c>
      <c r="C30" s="86" t="s">
        <v>12</v>
      </c>
      <c r="D30" s="87">
        <v>150.54</v>
      </c>
      <c r="E30" s="87">
        <v>45</v>
      </c>
      <c r="F30" s="117">
        <v>305.43</v>
      </c>
      <c r="G30" s="118">
        <v>326.7</v>
      </c>
    </row>
    <row r="31" spans="1:7" ht="6" customHeight="1" x14ac:dyDescent="0.15">
      <c r="A31" s="114"/>
      <c r="B31" s="81"/>
      <c r="C31" s="119"/>
      <c r="D31" s="120"/>
      <c r="E31" s="120"/>
      <c r="F31" s="121"/>
      <c r="G31" s="122"/>
    </row>
    <row r="32" spans="1:7" ht="15.75" customHeight="1" x14ac:dyDescent="0.15">
      <c r="A32" s="173"/>
      <c r="B32" s="20" t="s">
        <v>26</v>
      </c>
      <c r="C32" s="21" t="s">
        <v>10</v>
      </c>
      <c r="D32" s="22">
        <v>147.46</v>
      </c>
      <c r="E32" s="22">
        <v>45</v>
      </c>
      <c r="F32" s="112">
        <v>314.67</v>
      </c>
      <c r="G32" s="113">
        <v>333.58</v>
      </c>
    </row>
    <row r="33" spans="1:7" ht="15.75" customHeight="1" x14ac:dyDescent="0.15">
      <c r="A33" s="199"/>
      <c r="B33" s="25" t="s">
        <v>26</v>
      </c>
      <c r="C33" s="26" t="s">
        <v>11</v>
      </c>
      <c r="D33" s="27">
        <v>159.69999999999999</v>
      </c>
      <c r="E33" s="27">
        <v>45</v>
      </c>
      <c r="F33" s="115">
        <v>338.64</v>
      </c>
      <c r="G33" s="116">
        <v>359.44</v>
      </c>
    </row>
    <row r="34" spans="1:7" ht="15.75" customHeight="1" x14ac:dyDescent="0.15">
      <c r="A34" s="156" t="s">
        <v>18</v>
      </c>
      <c r="B34" s="85" t="s">
        <v>26</v>
      </c>
      <c r="C34" s="86" t="s">
        <v>12</v>
      </c>
      <c r="D34" s="87">
        <v>165.83</v>
      </c>
      <c r="E34" s="87">
        <v>45</v>
      </c>
      <c r="F34" s="117">
        <v>350.62</v>
      </c>
      <c r="G34" s="118">
        <v>372.37</v>
      </c>
    </row>
    <row r="35" spans="1:7" ht="6" customHeight="1" x14ac:dyDescent="0.15">
      <c r="A35" s="71"/>
      <c r="B35" s="81"/>
      <c r="C35" s="119"/>
      <c r="D35" s="120"/>
      <c r="E35" s="120"/>
      <c r="F35" s="121"/>
      <c r="G35" s="122"/>
    </row>
    <row r="36" spans="1:7" ht="15.75" customHeight="1" x14ac:dyDescent="0.15">
      <c r="A36" s="75" t="s">
        <v>85</v>
      </c>
      <c r="B36" s="165" t="s">
        <v>31</v>
      </c>
      <c r="C36" s="174" t="s">
        <v>10</v>
      </c>
      <c r="D36" s="22">
        <v>152.09</v>
      </c>
      <c r="E36" s="22">
        <v>45</v>
      </c>
      <c r="F36" s="112">
        <v>316.86</v>
      </c>
      <c r="G36" s="113">
        <v>330</v>
      </c>
    </row>
    <row r="37" spans="1:7" ht="15.75" customHeight="1" x14ac:dyDescent="0.15">
      <c r="A37" s="297" t="s">
        <v>77</v>
      </c>
      <c r="B37" s="25" t="s">
        <v>31</v>
      </c>
      <c r="C37" s="26" t="s">
        <v>11</v>
      </c>
      <c r="D37" s="27">
        <v>164.8</v>
      </c>
      <c r="E37" s="27">
        <v>45</v>
      </c>
      <c r="F37" s="115">
        <v>341.05</v>
      </c>
      <c r="G37" s="116">
        <v>355.49</v>
      </c>
    </row>
    <row r="38" spans="1:7" ht="15.75" customHeight="1" x14ac:dyDescent="0.15">
      <c r="A38" s="300"/>
      <c r="B38" s="85" t="s">
        <v>31</v>
      </c>
      <c r="C38" s="86" t="s">
        <v>12</v>
      </c>
      <c r="D38" s="87">
        <v>171.15</v>
      </c>
      <c r="E38" s="87">
        <v>45</v>
      </c>
      <c r="F38" s="117">
        <v>353.14</v>
      </c>
      <c r="G38" s="118">
        <v>368.24</v>
      </c>
    </row>
    <row r="39" spans="1:7" ht="15.75" customHeight="1" x14ac:dyDescent="0.15">
      <c r="A39" s="109"/>
      <c r="C39" s="110"/>
      <c r="D39" s="110"/>
      <c r="E39" s="110"/>
      <c r="F39" s="110"/>
    </row>
    <row r="40" spans="1:7" ht="15.75" customHeight="1" x14ac:dyDescent="0.15">
      <c r="A40" s="109"/>
      <c r="C40" s="110"/>
      <c r="D40" s="110"/>
      <c r="E40" s="110"/>
      <c r="F40" s="110"/>
    </row>
    <row r="41" spans="1:7" ht="15.75" customHeight="1" x14ac:dyDescent="0.15">
      <c r="A41" s="109"/>
      <c r="C41" s="110"/>
      <c r="D41" s="110"/>
      <c r="E41" s="110"/>
      <c r="F41" s="110"/>
    </row>
    <row r="42" spans="1:7" ht="15.75" customHeight="1" x14ac:dyDescent="0.15">
      <c r="A42" s="109"/>
      <c r="C42" s="110"/>
      <c r="D42" s="110"/>
      <c r="E42" s="110"/>
      <c r="F42" s="110"/>
    </row>
    <row r="43" spans="1:7" ht="15.75" customHeight="1" x14ac:dyDescent="0.15">
      <c r="A43" s="109"/>
      <c r="B43" s="109"/>
      <c r="C43" s="109"/>
      <c r="D43" s="109"/>
      <c r="E43" s="109"/>
      <c r="F43" s="109"/>
      <c r="G43" s="109"/>
    </row>
    <row r="44" spans="1:7" ht="15.75" customHeight="1" x14ac:dyDescent="0.15"/>
    <row r="45" spans="1:7" ht="15.75" customHeight="1" x14ac:dyDescent="0.15"/>
    <row r="46" spans="1:7" ht="15.75" customHeight="1" x14ac:dyDescent="0.15"/>
    <row r="47" spans="1:7" ht="15.75" customHeight="1" x14ac:dyDescent="0.15"/>
    <row r="48" spans="1: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">
    <mergeCell ref="A11:A12"/>
    <mergeCell ref="A24:A25"/>
    <mergeCell ref="A37:A38"/>
  </mergeCells>
  <printOptions horizontalCentered="1"/>
  <pageMargins left="0.7" right="0.7" top="0.75" bottom="0.75" header="0" footer="0"/>
  <pageSetup scale="84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TITLE</vt:lpstr>
      <vt:lpstr>Privacy</vt:lpstr>
      <vt:lpstr>Lattice</vt:lpstr>
      <vt:lpstr>Chestertown</vt:lpstr>
      <vt:lpstr>Wilmington</vt:lpstr>
      <vt:lpstr>Willow-Lake-Temp</vt:lpstr>
      <vt:lpstr>Searsport</vt:lpstr>
      <vt:lpstr>Stan-Neu-Cape</vt:lpstr>
      <vt:lpstr>Balt-Hope</vt:lpstr>
      <vt:lpstr>NewBed-Wharton</vt:lpstr>
      <vt:lpstr>Accessories</vt:lpstr>
      <vt:lpstr>Ranch Rail</vt:lpstr>
      <vt:lpstr>Special Styles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A20000</cp:lastModifiedBy>
  <dcterms:modified xsi:type="dcterms:W3CDTF">2026-04-10T16:27:40Z</dcterms:modified>
</cp:coreProperties>
</file>